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15" i="1" l="1"/>
  <c r="D13" i="1"/>
  <c r="C13" i="1" l="1"/>
  <c r="C15" i="1" s="1"/>
  <c r="D105" i="1"/>
  <c r="E105" i="1"/>
  <c r="C106" i="1"/>
  <c r="C104" i="1" s="1"/>
  <c r="C107" i="1"/>
  <c r="D107" i="1"/>
  <c r="E107" i="1"/>
  <c r="D108" i="1"/>
  <c r="C108" i="1" s="1"/>
  <c r="E108" i="1"/>
  <c r="D109" i="1"/>
  <c r="C109" i="1" s="1"/>
  <c r="E109" i="1"/>
  <c r="C36" i="1"/>
  <c r="C105" i="1" l="1"/>
  <c r="C43" i="1"/>
  <c r="C22" i="1"/>
  <c r="E116" i="1" l="1"/>
  <c r="D116" i="1"/>
  <c r="E115" i="1"/>
  <c r="D115" i="1"/>
  <c r="E114" i="1"/>
  <c r="D114" i="1"/>
  <c r="C113" i="1"/>
  <c r="C111" i="1" s="1"/>
  <c r="E112" i="1"/>
  <c r="D112" i="1"/>
  <c r="C116" i="1" l="1"/>
  <c r="C115" i="1"/>
  <c r="C114" i="1"/>
  <c r="C112" i="1"/>
  <c r="F13" i="1"/>
  <c r="C57" i="1"/>
  <c r="E15" i="1" l="1"/>
  <c r="C220" i="1"/>
  <c r="C218" i="1" s="1"/>
  <c r="C223" i="1"/>
  <c r="C222" i="1"/>
  <c r="C221" i="1"/>
  <c r="E220" i="1"/>
  <c r="E218" i="1" s="1"/>
  <c r="C219" i="1"/>
  <c r="F218" i="1"/>
  <c r="D218" i="1"/>
  <c r="C213" i="1"/>
  <c r="C211" i="1" s="1"/>
  <c r="F211" i="1"/>
  <c r="C206" i="1"/>
  <c r="C204" i="1" s="1"/>
  <c r="F204" i="1"/>
  <c r="C216" i="1"/>
  <c r="C215" i="1"/>
  <c r="C214" i="1"/>
  <c r="E211" i="1"/>
  <c r="C212" i="1"/>
  <c r="C209" i="1"/>
  <c r="C208" i="1"/>
  <c r="C207" i="1"/>
  <c r="C205" i="1"/>
  <c r="D204" i="1"/>
  <c r="C202" i="1"/>
  <c r="C201" i="1"/>
  <c r="C200" i="1"/>
  <c r="E199" i="1"/>
  <c r="E197" i="1" s="1"/>
  <c r="C198" i="1"/>
  <c r="D197" i="1"/>
  <c r="E102" i="1"/>
  <c r="D102" i="1"/>
  <c r="E101" i="1"/>
  <c r="D101" i="1"/>
  <c r="E100" i="1"/>
  <c r="D100" i="1"/>
  <c r="C99" i="1"/>
  <c r="E98" i="1"/>
  <c r="D98" i="1"/>
  <c r="F97" i="1"/>
  <c r="C92" i="1"/>
  <c r="F90" i="1"/>
  <c r="C71" i="1"/>
  <c r="F69" i="1"/>
  <c r="C64" i="1"/>
  <c r="F62" i="1"/>
  <c r="F55" i="1"/>
  <c r="C50" i="1"/>
  <c r="F48" i="1"/>
  <c r="C195" i="1"/>
  <c r="C194" i="1"/>
  <c r="C193" i="1"/>
  <c r="E192" i="1"/>
  <c r="E190" i="1" s="1"/>
  <c r="C191" i="1"/>
  <c r="D190" i="1"/>
  <c r="C185" i="1"/>
  <c r="E183" i="1"/>
  <c r="D183" i="1"/>
  <c r="E181" i="1"/>
  <c r="D181" i="1"/>
  <c r="E180" i="1"/>
  <c r="D180" i="1"/>
  <c r="E179" i="1"/>
  <c r="D179" i="1"/>
  <c r="E177" i="1"/>
  <c r="D177" i="1"/>
  <c r="C174" i="1"/>
  <c r="C173" i="1"/>
  <c r="C172" i="1"/>
  <c r="C171" i="1"/>
  <c r="C170" i="1"/>
  <c r="E169" i="1"/>
  <c r="D169" i="1"/>
  <c r="C167" i="1"/>
  <c r="C166" i="1"/>
  <c r="C165" i="1"/>
  <c r="C164" i="1"/>
  <c r="C163" i="1"/>
  <c r="E162" i="1"/>
  <c r="D162" i="1"/>
  <c r="C159" i="1"/>
  <c r="C158" i="1"/>
  <c r="C156" i="1"/>
  <c r="C155" i="1"/>
  <c r="E154" i="1"/>
  <c r="D154" i="1"/>
  <c r="C152" i="1"/>
  <c r="C151" i="1"/>
  <c r="C150" i="1"/>
  <c r="C149" i="1"/>
  <c r="E147" i="1"/>
  <c r="D147" i="1"/>
  <c r="C145" i="1"/>
  <c r="C144" i="1"/>
  <c r="C143" i="1"/>
  <c r="C142" i="1"/>
  <c r="C141" i="1"/>
  <c r="E140" i="1"/>
  <c r="D140" i="1"/>
  <c r="E138" i="1"/>
  <c r="E131" i="1" s="1"/>
  <c r="D138" i="1"/>
  <c r="D131" i="1" s="1"/>
  <c r="E137" i="1"/>
  <c r="E130" i="1" s="1"/>
  <c r="D137" i="1"/>
  <c r="D130" i="1" s="1"/>
  <c r="E136" i="1"/>
  <c r="D136" i="1"/>
  <c r="D129" i="1" s="1"/>
  <c r="C135" i="1"/>
  <c r="E134" i="1"/>
  <c r="E127" i="1" s="1"/>
  <c r="D134" i="1"/>
  <c r="D127" i="1" s="1"/>
  <c r="E128" i="1"/>
  <c r="D128" i="1"/>
  <c r="C124" i="1"/>
  <c r="C123" i="1"/>
  <c r="C122" i="1"/>
  <c r="C121" i="1"/>
  <c r="C120" i="1"/>
  <c r="E119" i="1"/>
  <c r="D119" i="1"/>
  <c r="E95" i="1"/>
  <c r="D95" i="1"/>
  <c r="E94" i="1"/>
  <c r="D94" i="1"/>
  <c r="E93" i="1"/>
  <c r="D93" i="1"/>
  <c r="E91" i="1"/>
  <c r="D91" i="1"/>
  <c r="E88" i="1"/>
  <c r="D88" i="1"/>
  <c r="E87" i="1"/>
  <c r="D87" i="1"/>
  <c r="E86" i="1"/>
  <c r="D86" i="1"/>
  <c r="C85" i="1"/>
  <c r="E84" i="1"/>
  <c r="D84" i="1"/>
  <c r="E81" i="1"/>
  <c r="D81" i="1"/>
  <c r="E80" i="1"/>
  <c r="D80" i="1"/>
  <c r="E79" i="1"/>
  <c r="D79" i="1"/>
  <c r="C78" i="1"/>
  <c r="E77" i="1"/>
  <c r="D77" i="1"/>
  <c r="E74" i="1"/>
  <c r="D74" i="1"/>
  <c r="E73" i="1"/>
  <c r="D73" i="1"/>
  <c r="E72" i="1"/>
  <c r="D72" i="1"/>
  <c r="E70" i="1"/>
  <c r="D70" i="1"/>
  <c r="E67" i="1"/>
  <c r="D67" i="1"/>
  <c r="E66" i="1"/>
  <c r="D66" i="1"/>
  <c r="E65" i="1"/>
  <c r="D65" i="1"/>
  <c r="E63" i="1"/>
  <c r="D63" i="1"/>
  <c r="E60" i="1"/>
  <c r="D60" i="1"/>
  <c r="E59" i="1"/>
  <c r="D59" i="1"/>
  <c r="E58" i="1"/>
  <c r="D58" i="1"/>
  <c r="E56" i="1"/>
  <c r="D56" i="1"/>
  <c r="E53" i="1"/>
  <c r="D53" i="1"/>
  <c r="E52" i="1"/>
  <c r="D52" i="1"/>
  <c r="E51" i="1"/>
  <c r="D51" i="1"/>
  <c r="E49" i="1"/>
  <c r="D49" i="1"/>
  <c r="E46" i="1"/>
  <c r="D46" i="1"/>
  <c r="E45" i="1"/>
  <c r="D45" i="1"/>
  <c r="E44" i="1"/>
  <c r="D44" i="1"/>
  <c r="E42" i="1"/>
  <c r="D42" i="1"/>
  <c r="E39" i="1"/>
  <c r="D39" i="1"/>
  <c r="E38" i="1"/>
  <c r="D38" i="1"/>
  <c r="E37" i="1"/>
  <c r="D37" i="1"/>
  <c r="E35" i="1"/>
  <c r="D35" i="1"/>
  <c r="E32" i="1"/>
  <c r="D32" i="1"/>
  <c r="E31" i="1"/>
  <c r="D31" i="1"/>
  <c r="E30" i="1"/>
  <c r="D30" i="1"/>
  <c r="C29" i="1"/>
  <c r="E28" i="1"/>
  <c r="D28" i="1"/>
  <c r="HZ25" i="1"/>
  <c r="C24" i="1"/>
  <c r="HZ24" i="1" s="1"/>
  <c r="C23" i="1"/>
  <c r="HZ23" i="1" s="1"/>
  <c r="HZ22" i="1"/>
  <c r="C21" i="1"/>
  <c r="HZ21" i="1" s="1"/>
  <c r="E20" i="1"/>
  <c r="D20" i="1"/>
  <c r="D176" i="1" l="1"/>
  <c r="D178" i="1" s="1"/>
  <c r="D8" i="1" s="1"/>
  <c r="F176" i="1"/>
  <c r="C199" i="1"/>
  <c r="C20" i="1"/>
  <c r="HZ20" i="1" s="1"/>
  <c r="C197" i="1"/>
  <c r="D211" i="1"/>
  <c r="E204" i="1"/>
  <c r="E176" i="1" s="1"/>
  <c r="E178" i="1" s="1"/>
  <c r="D97" i="1"/>
  <c r="C101" i="1"/>
  <c r="E97" i="1"/>
  <c r="C100" i="1"/>
  <c r="C98" i="1"/>
  <c r="C102" i="1"/>
  <c r="E27" i="1"/>
  <c r="C45" i="1"/>
  <c r="C84" i="1"/>
  <c r="C119" i="1"/>
  <c r="C28" i="1"/>
  <c r="C56" i="1"/>
  <c r="C134" i="1"/>
  <c r="C140" i="1"/>
  <c r="C177" i="1"/>
  <c r="C49" i="1"/>
  <c r="C73" i="1"/>
  <c r="E76" i="1"/>
  <c r="C81" i="1"/>
  <c r="C147" i="1"/>
  <c r="C184" i="1"/>
  <c r="C42" i="1"/>
  <c r="E7" i="1"/>
  <c r="E34" i="1"/>
  <c r="D41" i="1"/>
  <c r="E62" i="1"/>
  <c r="D34" i="1"/>
  <c r="C46" i="1"/>
  <c r="D48" i="1"/>
  <c r="C77" i="1"/>
  <c r="C79" i="1"/>
  <c r="C190" i="1"/>
  <c r="C192" i="1"/>
  <c r="D76" i="1"/>
  <c r="E10" i="1"/>
  <c r="C51" i="1"/>
  <c r="E55" i="1"/>
  <c r="C70" i="1"/>
  <c r="C80" i="1"/>
  <c r="C128" i="1"/>
  <c r="D133" i="1"/>
  <c r="C162" i="1"/>
  <c r="C169" i="1"/>
  <c r="D126" i="1"/>
  <c r="E90" i="1"/>
  <c r="C44" i="1"/>
  <c r="C60" i="1"/>
  <c r="C67" i="1"/>
  <c r="C95" i="1"/>
  <c r="C38" i="1"/>
  <c r="C52" i="1"/>
  <c r="C59" i="1"/>
  <c r="C66" i="1"/>
  <c r="E69" i="1"/>
  <c r="C74" i="1"/>
  <c r="C88" i="1"/>
  <c r="C94" i="1"/>
  <c r="C138" i="1"/>
  <c r="D27" i="1"/>
  <c r="D9" i="1"/>
  <c r="C30" i="1"/>
  <c r="C39" i="1"/>
  <c r="D55" i="1"/>
  <c r="C58" i="1"/>
  <c r="C65" i="1"/>
  <c r="C148" i="1"/>
  <c r="C72" i="1"/>
  <c r="E83" i="1"/>
  <c r="E133" i="1"/>
  <c r="E129" i="1"/>
  <c r="E126" i="1" s="1"/>
  <c r="C183" i="1"/>
  <c r="C32" i="1"/>
  <c r="D11" i="1"/>
  <c r="C37" i="1"/>
  <c r="E48" i="1"/>
  <c r="C53" i="1"/>
  <c r="C87" i="1"/>
  <c r="C91" i="1"/>
  <c r="C137" i="1"/>
  <c r="C157" i="1"/>
  <c r="C154" i="1"/>
  <c r="C187" i="1"/>
  <c r="C180" i="1"/>
  <c r="D10" i="1"/>
  <c r="C31" i="1"/>
  <c r="E11" i="1"/>
  <c r="C35" i="1"/>
  <c r="C63" i="1"/>
  <c r="C86" i="1"/>
  <c r="D90" i="1"/>
  <c r="C93" i="1"/>
  <c r="C136" i="1"/>
  <c r="C181" i="1"/>
  <c r="C130" i="1"/>
  <c r="C131" i="1"/>
  <c r="C186" i="1"/>
  <c r="C188" i="1"/>
  <c r="C178" i="1" l="1"/>
  <c r="F178" i="1"/>
  <c r="F6" i="1"/>
  <c r="F8" i="1" s="1"/>
  <c r="C41" i="1"/>
  <c r="C34" i="1"/>
  <c r="E8" i="1"/>
  <c r="C8" i="1" s="1"/>
  <c r="C97" i="1"/>
  <c r="C90" i="1"/>
  <c r="C62" i="1"/>
  <c r="C69" i="1"/>
  <c r="C129" i="1"/>
  <c r="C48" i="1"/>
  <c r="C27" i="1"/>
  <c r="C55" i="1"/>
  <c r="C133" i="1"/>
  <c r="C76" i="1"/>
  <c r="C83" i="1"/>
  <c r="C179" i="1"/>
  <c r="D6" i="1"/>
  <c r="D7" i="1"/>
  <c r="C10" i="1"/>
  <c r="E9" i="1"/>
  <c r="C126" i="1"/>
  <c r="C127" i="1"/>
  <c r="E13" i="1"/>
  <c r="C11" i="1"/>
  <c r="E6" i="1" l="1"/>
  <c r="C6" i="1" s="1"/>
  <c r="C176" i="1"/>
  <c r="C9" i="1"/>
  <c r="C7" i="1"/>
</calcChain>
</file>

<file path=xl/sharedStrings.xml><?xml version="1.0" encoding="utf-8"?>
<sst xmlns="http://schemas.openxmlformats.org/spreadsheetml/2006/main" count="378" uniqueCount="103">
  <si>
    <t>№</t>
  </si>
  <si>
    <t>Наименование, подпрограммы, основного мероприятия, КВЦП, мероприятия,   контрольного события программы, объекта закупки, субсидии</t>
  </si>
  <si>
    <t>Объем ресурсного обеспечения
(тыс. руб.)</t>
  </si>
  <si>
    <t>Ожидаемый результат реализации мероприятия</t>
  </si>
  <si>
    <t>Срок начала реализации</t>
  </si>
  <si>
    <t>Срок окончания реализации (дата наступления контрольного события)</t>
  </si>
  <si>
    <t>всего</t>
  </si>
  <si>
    <t>5.</t>
  </si>
  <si>
    <t>Подпрограмма 5 "Повышение эффективности государственной поддержки социально ориентированных некоммерческих организаций"</t>
  </si>
  <si>
    <t>Агентство по внутренней политике Камчатского края</t>
  </si>
  <si>
    <t>2020</t>
  </si>
  <si>
    <t>Всего: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</si>
  <si>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</si>
  <si>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</si>
  <si>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</si>
  <si>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</si>
  <si>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юридические лица</t>
  </si>
  <si>
    <t>5.1.</t>
  </si>
  <si>
    <t>Основное мероприятие 5.1 "Финансовая поддержка социально ориентированных некоммерческих организаций в Камчатском крае (далее - СОНКО)"</t>
  </si>
  <si>
    <t>5.1.1.</t>
  </si>
  <si>
    <t>Министерство образования и науки Камчатского края</t>
  </si>
  <si>
    <t xml:space="preserve">Субсидии из краевого бюджета СОНКО предоставлены </t>
  </si>
  <si>
    <t>2018</t>
  </si>
  <si>
    <t>5.1.2.</t>
  </si>
  <si>
    <t xml:space="preserve">Предоставление СОНКО на конкурсной основе субсидий на реализацию проектов:
- по развитию историко-краеведческой и экологической деятельности детей и молодежи;
- по проведению поисковой работы, установлению имен погибших и пропавших без вести при защите Отечества;
- по развитию массовой спорта, пропаганде здорового образа жизни </t>
  </si>
  <si>
    <t>Министерство спорта и молодежной политики Камчатского края</t>
  </si>
  <si>
    <t>Предоставление СОНКО на конкурсной основе субсидий на реализацию проектов по повышению качества жизни людей пожилого возраста, социальной адаптации инвалидов и членов их семей, по поддержке семей с детьми, по сопровождению инвалидов при трудоустройстве, адаптации и закреплении на рабочих местах</t>
  </si>
  <si>
    <t>Министерство социального развития и труда Камчатского края</t>
  </si>
  <si>
    <t>5.1.3.</t>
  </si>
  <si>
    <t>Предоставление СОНКО - творческим союзам,  объединениям мастеров народных художественных промыслов в Камчатском крае на конкурсной основе субсидий на реализацию проектов по осуществлению деятельности в сфере духовно-нравственного и эстетического воспитания, созданию и распространению лучших образцов культуры и искусства, приобщению различных категорий граждан к культурным ценностям, популяризации творчества выдающихся деятелей культуры Камчатского края</t>
  </si>
  <si>
    <t>Министерство культуры Камчатского края</t>
  </si>
  <si>
    <t>Субсидии из краевого бюджета СОНКО предоставлены</t>
  </si>
  <si>
    <t>5.1.4.</t>
  </si>
  <si>
    <t>5.1.5.</t>
  </si>
  <si>
    <t>Предоставление СОНКО на конкурсной основе субсидий по иным направлениям деятельности, предусмотренным статьей 31.1 Федерального закона "О некоммерческих организациях"</t>
  </si>
  <si>
    <t>5.1.6.</t>
  </si>
  <si>
    <t>Предоставление Автономной некоммерческой организации "Камчатский краевой центр поддержки социально ориентированных некоммерческих организаций" субсидии на ведение уставной деятельности (далее - ККЦП СОНКО)</t>
  </si>
  <si>
    <t>5.1.7.</t>
  </si>
  <si>
    <t xml:space="preserve">Предоставление субсидий СОНКО, уставная деятельность которых связана с предоставлением социальных услуг отдельным категориям граждан </t>
  </si>
  <si>
    <t>5.1.8.</t>
  </si>
  <si>
    <t>Предоставление субсидии Камчатскому краевому отделению общероссийского общественного благотворительного фонда "Российский детский фонд" в целях оказания помощи детям, оставшихся в трудной жизненной ситуации"</t>
  </si>
  <si>
    <t>5.1.10.</t>
  </si>
  <si>
    <t>Формирование и размещение заказа на социальное обслуживание населения в соответствии с  Федеральным законом от 05.04.2013 № 44-ФЗ "О контрактной системе в сфере закупок товаров, работ, услуг для  обеспечения государственных и муниципальных нужд "</t>
  </si>
  <si>
    <t xml:space="preserve"> Министерство социального развития и труда Камчатского края</t>
  </si>
  <si>
    <t>Увеличение числа граждан, получивших услуги по социальному обслуживанию</t>
  </si>
  <si>
    <t>5.1.9.</t>
  </si>
  <si>
    <t>Предоставление субсидий СОНКО в целях реализации наказов депутатам Законодательного Собрания Камчатского края</t>
  </si>
  <si>
    <t>5.1.11.</t>
  </si>
  <si>
    <t>Компенсация поставщикам социальных услуг, включенным в реестр поставщиков социальных услуг Камчатского края, но не участвующим в выполнении государственного задания (заказа), у которых гражданин получает социальные услуги, предусмотренные программой предоставления социальных услуг</t>
  </si>
  <si>
    <t>Контрольное событие 5.1.Заключены соглашения на предостав-ление субсидий социально ориентированным некоммерческим организациям в Камчатском крае на реализацию социально значимых программ (проектов)</t>
  </si>
  <si>
    <t xml:space="preserve">Агентство 
по внутренней политике Камчатского края;
Министерство социального развития и труда 
Камчатского края;
Министерство образования и молодежной политики Камчатского края;
Министерство спорта 
Камчатского края; 
Министерство культуры Камчатского края
</t>
  </si>
  <si>
    <t>х</t>
  </si>
  <si>
    <t>5.2.</t>
  </si>
  <si>
    <t>Основное мероприятие 5.2 "Имущественная поддержка СОНКО"</t>
  </si>
  <si>
    <t>Содействие развитию прозрачности имущественной поддержки СОНКО</t>
  </si>
  <si>
    <t>5.3.</t>
  </si>
  <si>
    <t>Основное мероприятие 5.3 "Привлечение социально ориентированных некоммерческих организаций к реализации государственной политики в социальной сфере, в т.ч. путем обеспечение доступа в информационное пространство. Стимулирование поддержки участия граждан и юридических лиц в поддержке деятельности социально ориентированных некоммерческих организаций"</t>
  </si>
  <si>
    <t>Повышение уровня иинформированности населения о деятельности СОНКО и оказываемой государственной поддержке СОНКО</t>
  </si>
  <si>
    <t>5.3.1.</t>
  </si>
  <si>
    <t>Публикации о деятельности СОНКО в средствах массовой информации размещены</t>
  </si>
  <si>
    <t>5.3.2.</t>
  </si>
  <si>
    <t>Информирование населения о деятельности СОНКО</t>
  </si>
  <si>
    <t>5.3.3.</t>
  </si>
  <si>
    <t>Разработка и издание информационно-методических материалов по вопросам деятельности СОНКО</t>
  </si>
  <si>
    <t>Повышение информированности СОНКО о правовых аспектах развития гражданского общества</t>
  </si>
  <si>
    <t>5.3.4.</t>
  </si>
  <si>
    <t>Организация и проведение "Ярмарки социальных проектов"</t>
  </si>
  <si>
    <t>Повышение праововой грамотности СОНКО</t>
  </si>
  <si>
    <t>Контрольное событие 5.2.Проведена Ярмарка социальных проектов</t>
  </si>
  <si>
    <t>5.3.5.</t>
  </si>
  <si>
    <t>Организация и проведение краевого конкурса по определению лучших СОНКО года</t>
  </si>
  <si>
    <t>Увеличение численности работников и добровольцев СОНКО, прошедших обучение</t>
  </si>
  <si>
    <t>5.3.6.</t>
  </si>
  <si>
    <t xml:space="preserve">Проведение форумов, конференций, семинаров и иных мероприятий по актуальным вопросам деятельности СОНКО, обмену опытом и распространению лучших практик </t>
  </si>
  <si>
    <t>5.4.</t>
  </si>
  <si>
    <t>Агентство по внутренней политике Камчатского края,  ККЦП СОНКО (по согласованию)</t>
  </si>
  <si>
    <t>Комплексный анализ некоммерческого сектора</t>
  </si>
  <si>
    <t>5.4.1.</t>
  </si>
  <si>
    <t>Предоставление субсидии Автономной некоммерческой организации "Камчатский центр правовой поддержки некоммерческих организаций и коренных малочисленных народов Севера" в целях оказания на безвозмездной основе консультационных и юридических услуг другим СОНКО</t>
  </si>
  <si>
    <t>5.4.2.</t>
  </si>
  <si>
    <t>Организация курсов дополнительного профессионального образования для работников и добровольцев СОНКО в Камчатском крае</t>
  </si>
  <si>
    <t>Обеспечение представительства СОНКО на всероссийских и межрегиональных форумах, семинарах, конференциях, выставках, фестивалях</t>
  </si>
  <si>
    <t xml:space="preserve">Предоставление субсидий местным бюджетам на реализацию муниципальных программ поддержки СОНКО (субсидии местным бюджетам на проведение конкурса на право получения местными СОНКО субсидий из местного бюджета на реализацию социально значимых программ) </t>
  </si>
  <si>
    <t>Проведение информационной кампании в сети "Интернет" по освещению реализации социально значимых программ (проектов) СОНКО, поддержанных субсидиями из краевого бюджета и грантами Президента Российской Федерации</t>
  </si>
  <si>
    <t>Освещение в региональных средствах массовой информации деятельности СОНКО-победителей краевых конкурсов по определению лучших организаций и проектов</t>
  </si>
  <si>
    <t>Основное мероприятие 5.4 "Развитие инфраструктуры некоммерческого сектора, изучение состояния некоммерческого сектора, консультирование по вопросам деятельности СОНКО"</t>
  </si>
  <si>
    <t>5.4.3.</t>
  </si>
  <si>
    <t xml:space="preserve">Проведение социологического исследования «Современное состояние некоммерческого сектора в Камчатском крае и тенденции развития» </t>
  </si>
  <si>
    <t>5.4.4.</t>
  </si>
  <si>
    <t>5.4.5.</t>
  </si>
  <si>
    <t>Предоставление субсидий местным бюджетам муниципальных образований в Камчатском крае на создание и обеспечение работы районных (городских)  информационно-консультационных (ресурсных) центров по содействию деятельности СОНКО</t>
  </si>
  <si>
    <t>5.4.6.</t>
  </si>
  <si>
    <t>Организация и проведение конкурсного отбора СОНКО-поставщиков услуг в социальной сфере для оказания поддержки на развитие материально-технической базы организации</t>
  </si>
  <si>
    <t>Предоставление СОНКО на конкурсной основе субсидий на реализацию проектов: по развитию массового спорта, пропаганде здорового образа жизни</t>
  </si>
  <si>
    <t>Предоставление СОНКО на конкурсной основе субсидий на реализацию проектов:   
- по профилактике социального сиротства, поддержке материнства и детства;
- по развитию дополнительного образования, научно-технического и художественного творчества детей и молодежи;                                                          - по развитию историко-краеведческой, патриотической и экологической деятельности детей и молодежи, проведению поисковой работы, установлению имен погибших и пропавших без вести при защите Отечества</t>
  </si>
  <si>
    <t>5.1.12.</t>
  </si>
  <si>
    <t>Министерство культуры Камчатского края, Министерство образования и молодежной политики Камчатского края, Министерство социального развития и труда Камчатского края, Министерство спорта Камчатского края, Министерство имущественных и земельных отношений Камчатского края, Агентство по внутренней политике Камчатского края, Агентство по занятости населения и миграционной политике Камчатского края, органы местного самоуправления муниципальных образований в Камчатском крае (по согласованию)</t>
  </si>
  <si>
    <t>2019</t>
  </si>
  <si>
    <t>2021</t>
  </si>
  <si>
    <t>Ответственный исполнитель
(ИОГВ)</t>
  </si>
  <si>
    <t>Министерство спорта Камчатского края</t>
  </si>
  <si>
    <t>Министерство имущественных и земельных отношений Камчатского края, заинтересованные органы государственной власти камчатского края, органы местного самоуправления  муниципальных образований Камчатского края (по согласованию)</t>
  </si>
  <si>
    <t xml:space="preserve">Возмещение части затрат региональным и краевым СОНКО, реализующих социально значимые проекты (программы) при поддержке исполнительных органов государственной власти Камчатского края, на содержание недвижимого государственного или муниципального имущества, переданного организациям в собственность или в долгосрочную аренду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</si>
</sst>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justify" vertical="center" wrapText="1"/>
    </xf>
    <xf numFmtId="164" fontId="1" fillId="2" borderId="0" xfId="0" applyNumberFormat="1" applyFont="1" applyFill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justify" vertical="center" wrapText="1"/>
    </xf>
    <xf numFmtId="49" fontId="6" fillId="2" borderId="6" xfId="0" applyNumberFormat="1" applyFont="1" applyFill="1" applyBorder="1" applyAlignment="1">
      <alignment horizontal="justify" vertical="center" wrapText="1"/>
    </xf>
    <xf numFmtId="164" fontId="1" fillId="2" borderId="2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justify" vertical="center" wrapText="1"/>
    </xf>
    <xf numFmtId="164" fontId="1" fillId="2" borderId="3" xfId="0" applyNumberFormat="1" applyFont="1" applyFill="1" applyBorder="1" applyAlignment="1">
      <alignment horizontal="justify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49" fontId="1" fillId="2" borderId="2" xfId="1" applyNumberFormat="1" applyFont="1" applyFill="1" applyBorder="1" applyAlignment="1">
      <alignment horizontal="justify" vertical="center" wrapText="1"/>
    </xf>
    <xf numFmtId="164" fontId="1" fillId="2" borderId="5" xfId="0" applyNumberFormat="1" applyFont="1" applyFill="1" applyBorder="1" applyAlignment="1">
      <alignment horizontal="justify" vertical="center" wrapText="1"/>
    </xf>
    <xf numFmtId="49" fontId="1" fillId="2" borderId="6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49" fontId="6" fillId="2" borderId="5" xfId="0" applyNumberFormat="1" applyFont="1" applyFill="1" applyBorder="1" applyAlignment="1">
      <alignment horizontal="justify" vertical="center" wrapText="1"/>
    </xf>
    <xf numFmtId="49" fontId="6" fillId="2" borderId="6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49" fontId="1" fillId="2" borderId="6" xfId="0" applyNumberFormat="1" applyFont="1" applyFill="1" applyBorder="1" applyAlignment="1">
      <alignment horizontal="justify" vertical="center" wrapText="1"/>
    </xf>
    <xf numFmtId="0" fontId="0" fillId="2" borderId="6" xfId="0" applyFill="1" applyBorder="1" applyAlignment="1">
      <alignment horizontal="justify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justify" vertical="center" wrapText="1"/>
    </xf>
    <xf numFmtId="164" fontId="1" fillId="2" borderId="10" xfId="0" applyNumberFormat="1" applyFont="1" applyFill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justify" vertical="center" wrapText="1"/>
    </xf>
    <xf numFmtId="49" fontId="5" fillId="2" borderId="6" xfId="0" applyNumberFormat="1" applyFont="1" applyFill="1" applyBorder="1" applyAlignment="1">
      <alignment horizontal="justify" vertical="center" wrapText="1"/>
    </xf>
    <xf numFmtId="164" fontId="1" fillId="2" borderId="2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justify" vertical="center" wrapText="1"/>
    </xf>
    <xf numFmtId="164" fontId="1" fillId="2" borderId="7" xfId="0" applyNumberFormat="1" applyFont="1" applyFill="1" applyBorder="1" applyAlignment="1">
      <alignment horizontal="justify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23"/>
  <sheetViews>
    <sheetView tabSelected="1" zoomScaleNormal="100" workbookViewId="0">
      <selection activeCell="D16" sqref="D16"/>
    </sheetView>
  </sheetViews>
  <sheetFormatPr defaultRowHeight="15" x14ac:dyDescent="0.25"/>
  <cols>
    <col min="1" max="1" width="8.5703125" customWidth="1"/>
    <col min="2" max="2" width="32" customWidth="1"/>
    <col min="3" max="4" width="14.5703125" customWidth="1"/>
    <col min="5" max="6" width="14.7109375" customWidth="1"/>
    <col min="7" max="7" width="26.28515625" customWidth="1"/>
    <col min="8" max="8" width="21.85546875" customWidth="1"/>
    <col min="9" max="9" width="17.5703125" customWidth="1"/>
    <col min="10" max="10" width="18.85546875" customWidth="1"/>
    <col min="257" max="257" width="8.5703125" customWidth="1"/>
    <col min="258" max="258" width="32" customWidth="1"/>
    <col min="259" max="259" width="14.5703125" customWidth="1"/>
    <col min="260" max="260" width="15.28515625" customWidth="1"/>
    <col min="261" max="261" width="14.5703125" customWidth="1"/>
    <col min="262" max="262" width="14.7109375" customWidth="1"/>
    <col min="263" max="263" width="26.28515625" customWidth="1"/>
    <col min="264" max="264" width="21.85546875" customWidth="1"/>
    <col min="265" max="265" width="17.5703125" customWidth="1"/>
    <col min="266" max="266" width="18.85546875" customWidth="1"/>
    <col min="513" max="513" width="8.5703125" customWidth="1"/>
    <col min="514" max="514" width="32" customWidth="1"/>
    <col min="515" max="515" width="14.5703125" customWidth="1"/>
    <col min="516" max="516" width="15.28515625" customWidth="1"/>
    <col min="517" max="517" width="14.5703125" customWidth="1"/>
    <col min="518" max="518" width="14.7109375" customWidth="1"/>
    <col min="519" max="519" width="26.28515625" customWidth="1"/>
    <col min="520" max="520" width="21.85546875" customWidth="1"/>
    <col min="521" max="521" width="17.5703125" customWidth="1"/>
    <col min="522" max="522" width="18.85546875" customWidth="1"/>
    <col min="769" max="769" width="8.5703125" customWidth="1"/>
    <col min="770" max="770" width="32" customWidth="1"/>
    <col min="771" max="771" width="14.5703125" customWidth="1"/>
    <col min="772" max="772" width="15.28515625" customWidth="1"/>
    <col min="773" max="773" width="14.5703125" customWidth="1"/>
    <col min="774" max="774" width="14.7109375" customWidth="1"/>
    <col min="775" max="775" width="26.28515625" customWidth="1"/>
    <col min="776" max="776" width="21.85546875" customWidth="1"/>
    <col min="777" max="777" width="17.5703125" customWidth="1"/>
    <col min="778" max="778" width="18.85546875" customWidth="1"/>
    <col min="1025" max="1025" width="8.5703125" customWidth="1"/>
    <col min="1026" max="1026" width="32" customWidth="1"/>
    <col min="1027" max="1027" width="14.5703125" customWidth="1"/>
    <col min="1028" max="1028" width="15.28515625" customWidth="1"/>
    <col min="1029" max="1029" width="14.5703125" customWidth="1"/>
    <col min="1030" max="1030" width="14.7109375" customWidth="1"/>
    <col min="1031" max="1031" width="26.28515625" customWidth="1"/>
    <col min="1032" max="1032" width="21.85546875" customWidth="1"/>
    <col min="1033" max="1033" width="17.5703125" customWidth="1"/>
    <col min="1034" max="1034" width="18.85546875" customWidth="1"/>
    <col min="1281" max="1281" width="8.5703125" customWidth="1"/>
    <col min="1282" max="1282" width="32" customWidth="1"/>
    <col min="1283" max="1283" width="14.5703125" customWidth="1"/>
    <col min="1284" max="1284" width="15.28515625" customWidth="1"/>
    <col min="1285" max="1285" width="14.5703125" customWidth="1"/>
    <col min="1286" max="1286" width="14.7109375" customWidth="1"/>
    <col min="1287" max="1287" width="26.28515625" customWidth="1"/>
    <col min="1288" max="1288" width="21.85546875" customWidth="1"/>
    <col min="1289" max="1289" width="17.5703125" customWidth="1"/>
    <col min="1290" max="1290" width="18.85546875" customWidth="1"/>
    <col min="1537" max="1537" width="8.5703125" customWidth="1"/>
    <col min="1538" max="1538" width="32" customWidth="1"/>
    <col min="1539" max="1539" width="14.5703125" customWidth="1"/>
    <col min="1540" max="1540" width="15.28515625" customWidth="1"/>
    <col min="1541" max="1541" width="14.5703125" customWidth="1"/>
    <col min="1542" max="1542" width="14.7109375" customWidth="1"/>
    <col min="1543" max="1543" width="26.28515625" customWidth="1"/>
    <col min="1544" max="1544" width="21.85546875" customWidth="1"/>
    <col min="1545" max="1545" width="17.5703125" customWidth="1"/>
    <col min="1546" max="1546" width="18.85546875" customWidth="1"/>
    <col min="1793" max="1793" width="8.5703125" customWidth="1"/>
    <col min="1794" max="1794" width="32" customWidth="1"/>
    <col min="1795" max="1795" width="14.5703125" customWidth="1"/>
    <col min="1796" max="1796" width="15.28515625" customWidth="1"/>
    <col min="1797" max="1797" width="14.5703125" customWidth="1"/>
    <col min="1798" max="1798" width="14.7109375" customWidth="1"/>
    <col min="1799" max="1799" width="26.28515625" customWidth="1"/>
    <col min="1800" max="1800" width="21.85546875" customWidth="1"/>
    <col min="1801" max="1801" width="17.5703125" customWidth="1"/>
    <col min="1802" max="1802" width="18.85546875" customWidth="1"/>
    <col min="2049" max="2049" width="8.5703125" customWidth="1"/>
    <col min="2050" max="2050" width="32" customWidth="1"/>
    <col min="2051" max="2051" width="14.5703125" customWidth="1"/>
    <col min="2052" max="2052" width="15.28515625" customWidth="1"/>
    <col min="2053" max="2053" width="14.5703125" customWidth="1"/>
    <col min="2054" max="2054" width="14.7109375" customWidth="1"/>
    <col min="2055" max="2055" width="26.28515625" customWidth="1"/>
    <col min="2056" max="2056" width="21.85546875" customWidth="1"/>
    <col min="2057" max="2057" width="17.5703125" customWidth="1"/>
    <col min="2058" max="2058" width="18.85546875" customWidth="1"/>
    <col min="2305" max="2305" width="8.5703125" customWidth="1"/>
    <col min="2306" max="2306" width="32" customWidth="1"/>
    <col min="2307" max="2307" width="14.5703125" customWidth="1"/>
    <col min="2308" max="2308" width="15.28515625" customWidth="1"/>
    <col min="2309" max="2309" width="14.5703125" customWidth="1"/>
    <col min="2310" max="2310" width="14.7109375" customWidth="1"/>
    <col min="2311" max="2311" width="26.28515625" customWidth="1"/>
    <col min="2312" max="2312" width="21.85546875" customWidth="1"/>
    <col min="2313" max="2313" width="17.5703125" customWidth="1"/>
    <col min="2314" max="2314" width="18.85546875" customWidth="1"/>
    <col min="2561" max="2561" width="8.5703125" customWidth="1"/>
    <col min="2562" max="2562" width="32" customWidth="1"/>
    <col min="2563" max="2563" width="14.5703125" customWidth="1"/>
    <col min="2564" max="2564" width="15.28515625" customWidth="1"/>
    <col min="2565" max="2565" width="14.5703125" customWidth="1"/>
    <col min="2566" max="2566" width="14.7109375" customWidth="1"/>
    <col min="2567" max="2567" width="26.28515625" customWidth="1"/>
    <col min="2568" max="2568" width="21.85546875" customWidth="1"/>
    <col min="2569" max="2569" width="17.5703125" customWidth="1"/>
    <col min="2570" max="2570" width="18.85546875" customWidth="1"/>
    <col min="2817" max="2817" width="8.5703125" customWidth="1"/>
    <col min="2818" max="2818" width="32" customWidth="1"/>
    <col min="2819" max="2819" width="14.5703125" customWidth="1"/>
    <col min="2820" max="2820" width="15.28515625" customWidth="1"/>
    <col min="2821" max="2821" width="14.5703125" customWidth="1"/>
    <col min="2822" max="2822" width="14.7109375" customWidth="1"/>
    <col min="2823" max="2823" width="26.28515625" customWidth="1"/>
    <col min="2824" max="2824" width="21.85546875" customWidth="1"/>
    <col min="2825" max="2825" width="17.5703125" customWidth="1"/>
    <col min="2826" max="2826" width="18.85546875" customWidth="1"/>
    <col min="3073" max="3073" width="8.5703125" customWidth="1"/>
    <col min="3074" max="3074" width="32" customWidth="1"/>
    <col min="3075" max="3075" width="14.5703125" customWidth="1"/>
    <col min="3076" max="3076" width="15.28515625" customWidth="1"/>
    <col min="3077" max="3077" width="14.5703125" customWidth="1"/>
    <col min="3078" max="3078" width="14.7109375" customWidth="1"/>
    <col min="3079" max="3079" width="26.28515625" customWidth="1"/>
    <col min="3080" max="3080" width="21.85546875" customWidth="1"/>
    <col min="3081" max="3081" width="17.5703125" customWidth="1"/>
    <col min="3082" max="3082" width="18.85546875" customWidth="1"/>
    <col min="3329" max="3329" width="8.5703125" customWidth="1"/>
    <col min="3330" max="3330" width="32" customWidth="1"/>
    <col min="3331" max="3331" width="14.5703125" customWidth="1"/>
    <col min="3332" max="3332" width="15.28515625" customWidth="1"/>
    <col min="3333" max="3333" width="14.5703125" customWidth="1"/>
    <col min="3334" max="3334" width="14.7109375" customWidth="1"/>
    <col min="3335" max="3335" width="26.28515625" customWidth="1"/>
    <col min="3336" max="3336" width="21.85546875" customWidth="1"/>
    <col min="3337" max="3337" width="17.5703125" customWidth="1"/>
    <col min="3338" max="3338" width="18.85546875" customWidth="1"/>
    <col min="3585" max="3585" width="8.5703125" customWidth="1"/>
    <col min="3586" max="3586" width="32" customWidth="1"/>
    <col min="3587" max="3587" width="14.5703125" customWidth="1"/>
    <col min="3588" max="3588" width="15.28515625" customWidth="1"/>
    <col min="3589" max="3589" width="14.5703125" customWidth="1"/>
    <col min="3590" max="3590" width="14.7109375" customWidth="1"/>
    <col min="3591" max="3591" width="26.28515625" customWidth="1"/>
    <col min="3592" max="3592" width="21.85546875" customWidth="1"/>
    <col min="3593" max="3593" width="17.5703125" customWidth="1"/>
    <col min="3594" max="3594" width="18.85546875" customWidth="1"/>
    <col min="3841" max="3841" width="8.5703125" customWidth="1"/>
    <col min="3842" max="3842" width="32" customWidth="1"/>
    <col min="3843" max="3843" width="14.5703125" customWidth="1"/>
    <col min="3844" max="3844" width="15.28515625" customWidth="1"/>
    <col min="3845" max="3845" width="14.5703125" customWidth="1"/>
    <col min="3846" max="3846" width="14.7109375" customWidth="1"/>
    <col min="3847" max="3847" width="26.28515625" customWidth="1"/>
    <col min="3848" max="3848" width="21.85546875" customWidth="1"/>
    <col min="3849" max="3849" width="17.5703125" customWidth="1"/>
    <col min="3850" max="3850" width="18.85546875" customWidth="1"/>
    <col min="4097" max="4097" width="8.5703125" customWidth="1"/>
    <col min="4098" max="4098" width="32" customWidth="1"/>
    <col min="4099" max="4099" width="14.5703125" customWidth="1"/>
    <col min="4100" max="4100" width="15.28515625" customWidth="1"/>
    <col min="4101" max="4101" width="14.5703125" customWidth="1"/>
    <col min="4102" max="4102" width="14.7109375" customWidth="1"/>
    <col min="4103" max="4103" width="26.28515625" customWidth="1"/>
    <col min="4104" max="4104" width="21.85546875" customWidth="1"/>
    <col min="4105" max="4105" width="17.5703125" customWidth="1"/>
    <col min="4106" max="4106" width="18.85546875" customWidth="1"/>
    <col min="4353" max="4353" width="8.5703125" customWidth="1"/>
    <col min="4354" max="4354" width="32" customWidth="1"/>
    <col min="4355" max="4355" width="14.5703125" customWidth="1"/>
    <col min="4356" max="4356" width="15.28515625" customWidth="1"/>
    <col min="4357" max="4357" width="14.5703125" customWidth="1"/>
    <col min="4358" max="4358" width="14.7109375" customWidth="1"/>
    <col min="4359" max="4359" width="26.28515625" customWidth="1"/>
    <col min="4360" max="4360" width="21.85546875" customWidth="1"/>
    <col min="4361" max="4361" width="17.5703125" customWidth="1"/>
    <col min="4362" max="4362" width="18.85546875" customWidth="1"/>
    <col min="4609" max="4609" width="8.5703125" customWidth="1"/>
    <col min="4610" max="4610" width="32" customWidth="1"/>
    <col min="4611" max="4611" width="14.5703125" customWidth="1"/>
    <col min="4612" max="4612" width="15.28515625" customWidth="1"/>
    <col min="4613" max="4613" width="14.5703125" customWidth="1"/>
    <col min="4614" max="4614" width="14.7109375" customWidth="1"/>
    <col min="4615" max="4615" width="26.28515625" customWidth="1"/>
    <col min="4616" max="4616" width="21.85546875" customWidth="1"/>
    <col min="4617" max="4617" width="17.5703125" customWidth="1"/>
    <col min="4618" max="4618" width="18.85546875" customWidth="1"/>
    <col min="4865" max="4865" width="8.5703125" customWidth="1"/>
    <col min="4866" max="4866" width="32" customWidth="1"/>
    <col min="4867" max="4867" width="14.5703125" customWidth="1"/>
    <col min="4868" max="4868" width="15.28515625" customWidth="1"/>
    <col min="4869" max="4869" width="14.5703125" customWidth="1"/>
    <col min="4870" max="4870" width="14.7109375" customWidth="1"/>
    <col min="4871" max="4871" width="26.28515625" customWidth="1"/>
    <col min="4872" max="4872" width="21.85546875" customWidth="1"/>
    <col min="4873" max="4873" width="17.5703125" customWidth="1"/>
    <col min="4874" max="4874" width="18.85546875" customWidth="1"/>
    <col min="5121" max="5121" width="8.5703125" customWidth="1"/>
    <col min="5122" max="5122" width="32" customWidth="1"/>
    <col min="5123" max="5123" width="14.5703125" customWidth="1"/>
    <col min="5124" max="5124" width="15.28515625" customWidth="1"/>
    <col min="5125" max="5125" width="14.5703125" customWidth="1"/>
    <col min="5126" max="5126" width="14.7109375" customWidth="1"/>
    <col min="5127" max="5127" width="26.28515625" customWidth="1"/>
    <col min="5128" max="5128" width="21.85546875" customWidth="1"/>
    <col min="5129" max="5129" width="17.5703125" customWidth="1"/>
    <col min="5130" max="5130" width="18.85546875" customWidth="1"/>
    <col min="5377" max="5377" width="8.5703125" customWidth="1"/>
    <col min="5378" max="5378" width="32" customWidth="1"/>
    <col min="5379" max="5379" width="14.5703125" customWidth="1"/>
    <col min="5380" max="5380" width="15.28515625" customWidth="1"/>
    <col min="5381" max="5381" width="14.5703125" customWidth="1"/>
    <col min="5382" max="5382" width="14.7109375" customWidth="1"/>
    <col min="5383" max="5383" width="26.28515625" customWidth="1"/>
    <col min="5384" max="5384" width="21.85546875" customWidth="1"/>
    <col min="5385" max="5385" width="17.5703125" customWidth="1"/>
    <col min="5386" max="5386" width="18.85546875" customWidth="1"/>
    <col min="5633" max="5633" width="8.5703125" customWidth="1"/>
    <col min="5634" max="5634" width="32" customWidth="1"/>
    <col min="5635" max="5635" width="14.5703125" customWidth="1"/>
    <col min="5636" max="5636" width="15.28515625" customWidth="1"/>
    <col min="5637" max="5637" width="14.5703125" customWidth="1"/>
    <col min="5638" max="5638" width="14.7109375" customWidth="1"/>
    <col min="5639" max="5639" width="26.28515625" customWidth="1"/>
    <col min="5640" max="5640" width="21.85546875" customWidth="1"/>
    <col min="5641" max="5641" width="17.5703125" customWidth="1"/>
    <col min="5642" max="5642" width="18.85546875" customWidth="1"/>
    <col min="5889" max="5889" width="8.5703125" customWidth="1"/>
    <col min="5890" max="5890" width="32" customWidth="1"/>
    <col min="5891" max="5891" width="14.5703125" customWidth="1"/>
    <col min="5892" max="5892" width="15.28515625" customWidth="1"/>
    <col min="5893" max="5893" width="14.5703125" customWidth="1"/>
    <col min="5894" max="5894" width="14.7109375" customWidth="1"/>
    <col min="5895" max="5895" width="26.28515625" customWidth="1"/>
    <col min="5896" max="5896" width="21.85546875" customWidth="1"/>
    <col min="5897" max="5897" width="17.5703125" customWidth="1"/>
    <col min="5898" max="5898" width="18.85546875" customWidth="1"/>
    <col min="6145" max="6145" width="8.5703125" customWidth="1"/>
    <col min="6146" max="6146" width="32" customWidth="1"/>
    <col min="6147" max="6147" width="14.5703125" customWidth="1"/>
    <col min="6148" max="6148" width="15.28515625" customWidth="1"/>
    <col min="6149" max="6149" width="14.5703125" customWidth="1"/>
    <col min="6150" max="6150" width="14.7109375" customWidth="1"/>
    <col min="6151" max="6151" width="26.28515625" customWidth="1"/>
    <col min="6152" max="6152" width="21.85546875" customWidth="1"/>
    <col min="6153" max="6153" width="17.5703125" customWidth="1"/>
    <col min="6154" max="6154" width="18.85546875" customWidth="1"/>
    <col min="6401" max="6401" width="8.5703125" customWidth="1"/>
    <col min="6402" max="6402" width="32" customWidth="1"/>
    <col min="6403" max="6403" width="14.5703125" customWidth="1"/>
    <col min="6404" max="6404" width="15.28515625" customWidth="1"/>
    <col min="6405" max="6405" width="14.5703125" customWidth="1"/>
    <col min="6406" max="6406" width="14.7109375" customWidth="1"/>
    <col min="6407" max="6407" width="26.28515625" customWidth="1"/>
    <col min="6408" max="6408" width="21.85546875" customWidth="1"/>
    <col min="6409" max="6409" width="17.5703125" customWidth="1"/>
    <col min="6410" max="6410" width="18.85546875" customWidth="1"/>
    <col min="6657" max="6657" width="8.5703125" customWidth="1"/>
    <col min="6658" max="6658" width="32" customWidth="1"/>
    <col min="6659" max="6659" width="14.5703125" customWidth="1"/>
    <col min="6660" max="6660" width="15.28515625" customWidth="1"/>
    <col min="6661" max="6661" width="14.5703125" customWidth="1"/>
    <col min="6662" max="6662" width="14.7109375" customWidth="1"/>
    <col min="6663" max="6663" width="26.28515625" customWidth="1"/>
    <col min="6664" max="6664" width="21.85546875" customWidth="1"/>
    <col min="6665" max="6665" width="17.5703125" customWidth="1"/>
    <col min="6666" max="6666" width="18.85546875" customWidth="1"/>
    <col min="6913" max="6913" width="8.5703125" customWidth="1"/>
    <col min="6914" max="6914" width="32" customWidth="1"/>
    <col min="6915" max="6915" width="14.5703125" customWidth="1"/>
    <col min="6916" max="6916" width="15.28515625" customWidth="1"/>
    <col min="6917" max="6917" width="14.5703125" customWidth="1"/>
    <col min="6918" max="6918" width="14.7109375" customWidth="1"/>
    <col min="6919" max="6919" width="26.28515625" customWidth="1"/>
    <col min="6920" max="6920" width="21.85546875" customWidth="1"/>
    <col min="6921" max="6921" width="17.5703125" customWidth="1"/>
    <col min="6922" max="6922" width="18.85546875" customWidth="1"/>
    <col min="7169" max="7169" width="8.5703125" customWidth="1"/>
    <col min="7170" max="7170" width="32" customWidth="1"/>
    <col min="7171" max="7171" width="14.5703125" customWidth="1"/>
    <col min="7172" max="7172" width="15.28515625" customWidth="1"/>
    <col min="7173" max="7173" width="14.5703125" customWidth="1"/>
    <col min="7174" max="7174" width="14.7109375" customWidth="1"/>
    <col min="7175" max="7175" width="26.28515625" customWidth="1"/>
    <col min="7176" max="7176" width="21.85546875" customWidth="1"/>
    <col min="7177" max="7177" width="17.5703125" customWidth="1"/>
    <col min="7178" max="7178" width="18.85546875" customWidth="1"/>
    <col min="7425" max="7425" width="8.5703125" customWidth="1"/>
    <col min="7426" max="7426" width="32" customWidth="1"/>
    <col min="7427" max="7427" width="14.5703125" customWidth="1"/>
    <col min="7428" max="7428" width="15.28515625" customWidth="1"/>
    <col min="7429" max="7429" width="14.5703125" customWidth="1"/>
    <col min="7430" max="7430" width="14.7109375" customWidth="1"/>
    <col min="7431" max="7431" width="26.28515625" customWidth="1"/>
    <col min="7432" max="7432" width="21.85546875" customWidth="1"/>
    <col min="7433" max="7433" width="17.5703125" customWidth="1"/>
    <col min="7434" max="7434" width="18.85546875" customWidth="1"/>
    <col min="7681" max="7681" width="8.5703125" customWidth="1"/>
    <col min="7682" max="7682" width="32" customWidth="1"/>
    <col min="7683" max="7683" width="14.5703125" customWidth="1"/>
    <col min="7684" max="7684" width="15.28515625" customWidth="1"/>
    <col min="7685" max="7685" width="14.5703125" customWidth="1"/>
    <col min="7686" max="7686" width="14.7109375" customWidth="1"/>
    <col min="7687" max="7687" width="26.28515625" customWidth="1"/>
    <col min="7688" max="7688" width="21.85546875" customWidth="1"/>
    <col min="7689" max="7689" width="17.5703125" customWidth="1"/>
    <col min="7690" max="7690" width="18.85546875" customWidth="1"/>
    <col min="7937" max="7937" width="8.5703125" customWidth="1"/>
    <col min="7938" max="7938" width="32" customWidth="1"/>
    <col min="7939" max="7939" width="14.5703125" customWidth="1"/>
    <col min="7940" max="7940" width="15.28515625" customWidth="1"/>
    <col min="7941" max="7941" width="14.5703125" customWidth="1"/>
    <col min="7942" max="7942" width="14.7109375" customWidth="1"/>
    <col min="7943" max="7943" width="26.28515625" customWidth="1"/>
    <col min="7944" max="7944" width="21.85546875" customWidth="1"/>
    <col min="7945" max="7945" width="17.5703125" customWidth="1"/>
    <col min="7946" max="7946" width="18.85546875" customWidth="1"/>
    <col min="8193" max="8193" width="8.5703125" customWidth="1"/>
    <col min="8194" max="8194" width="32" customWidth="1"/>
    <col min="8195" max="8195" width="14.5703125" customWidth="1"/>
    <col min="8196" max="8196" width="15.28515625" customWidth="1"/>
    <col min="8197" max="8197" width="14.5703125" customWidth="1"/>
    <col min="8198" max="8198" width="14.7109375" customWidth="1"/>
    <col min="8199" max="8199" width="26.28515625" customWidth="1"/>
    <col min="8200" max="8200" width="21.85546875" customWidth="1"/>
    <col min="8201" max="8201" width="17.5703125" customWidth="1"/>
    <col min="8202" max="8202" width="18.85546875" customWidth="1"/>
    <col min="8449" max="8449" width="8.5703125" customWidth="1"/>
    <col min="8450" max="8450" width="32" customWidth="1"/>
    <col min="8451" max="8451" width="14.5703125" customWidth="1"/>
    <col min="8452" max="8452" width="15.28515625" customWidth="1"/>
    <col min="8453" max="8453" width="14.5703125" customWidth="1"/>
    <col min="8454" max="8454" width="14.7109375" customWidth="1"/>
    <col min="8455" max="8455" width="26.28515625" customWidth="1"/>
    <col min="8456" max="8456" width="21.85546875" customWidth="1"/>
    <col min="8457" max="8457" width="17.5703125" customWidth="1"/>
    <col min="8458" max="8458" width="18.85546875" customWidth="1"/>
    <col min="8705" max="8705" width="8.5703125" customWidth="1"/>
    <col min="8706" max="8706" width="32" customWidth="1"/>
    <col min="8707" max="8707" width="14.5703125" customWidth="1"/>
    <col min="8708" max="8708" width="15.28515625" customWidth="1"/>
    <col min="8709" max="8709" width="14.5703125" customWidth="1"/>
    <col min="8710" max="8710" width="14.7109375" customWidth="1"/>
    <col min="8711" max="8711" width="26.28515625" customWidth="1"/>
    <col min="8712" max="8712" width="21.85546875" customWidth="1"/>
    <col min="8713" max="8713" width="17.5703125" customWidth="1"/>
    <col min="8714" max="8714" width="18.85546875" customWidth="1"/>
    <col min="8961" max="8961" width="8.5703125" customWidth="1"/>
    <col min="8962" max="8962" width="32" customWidth="1"/>
    <col min="8963" max="8963" width="14.5703125" customWidth="1"/>
    <col min="8964" max="8964" width="15.28515625" customWidth="1"/>
    <col min="8965" max="8965" width="14.5703125" customWidth="1"/>
    <col min="8966" max="8966" width="14.7109375" customWidth="1"/>
    <col min="8967" max="8967" width="26.28515625" customWidth="1"/>
    <col min="8968" max="8968" width="21.85546875" customWidth="1"/>
    <col min="8969" max="8969" width="17.5703125" customWidth="1"/>
    <col min="8970" max="8970" width="18.85546875" customWidth="1"/>
    <col min="9217" max="9217" width="8.5703125" customWidth="1"/>
    <col min="9218" max="9218" width="32" customWidth="1"/>
    <col min="9219" max="9219" width="14.5703125" customWidth="1"/>
    <col min="9220" max="9220" width="15.28515625" customWidth="1"/>
    <col min="9221" max="9221" width="14.5703125" customWidth="1"/>
    <col min="9222" max="9222" width="14.7109375" customWidth="1"/>
    <col min="9223" max="9223" width="26.28515625" customWidth="1"/>
    <col min="9224" max="9224" width="21.85546875" customWidth="1"/>
    <col min="9225" max="9225" width="17.5703125" customWidth="1"/>
    <col min="9226" max="9226" width="18.85546875" customWidth="1"/>
    <col min="9473" max="9473" width="8.5703125" customWidth="1"/>
    <col min="9474" max="9474" width="32" customWidth="1"/>
    <col min="9475" max="9475" width="14.5703125" customWidth="1"/>
    <col min="9476" max="9476" width="15.28515625" customWidth="1"/>
    <col min="9477" max="9477" width="14.5703125" customWidth="1"/>
    <col min="9478" max="9478" width="14.7109375" customWidth="1"/>
    <col min="9479" max="9479" width="26.28515625" customWidth="1"/>
    <col min="9480" max="9480" width="21.85546875" customWidth="1"/>
    <col min="9481" max="9481" width="17.5703125" customWidth="1"/>
    <col min="9482" max="9482" width="18.85546875" customWidth="1"/>
    <col min="9729" max="9729" width="8.5703125" customWidth="1"/>
    <col min="9730" max="9730" width="32" customWidth="1"/>
    <col min="9731" max="9731" width="14.5703125" customWidth="1"/>
    <col min="9732" max="9732" width="15.28515625" customWidth="1"/>
    <col min="9733" max="9733" width="14.5703125" customWidth="1"/>
    <col min="9734" max="9734" width="14.7109375" customWidth="1"/>
    <col min="9735" max="9735" width="26.28515625" customWidth="1"/>
    <col min="9736" max="9736" width="21.85546875" customWidth="1"/>
    <col min="9737" max="9737" width="17.5703125" customWidth="1"/>
    <col min="9738" max="9738" width="18.85546875" customWidth="1"/>
    <col min="9985" max="9985" width="8.5703125" customWidth="1"/>
    <col min="9986" max="9986" width="32" customWidth="1"/>
    <col min="9987" max="9987" width="14.5703125" customWidth="1"/>
    <col min="9988" max="9988" width="15.28515625" customWidth="1"/>
    <col min="9989" max="9989" width="14.5703125" customWidth="1"/>
    <col min="9990" max="9990" width="14.7109375" customWidth="1"/>
    <col min="9991" max="9991" width="26.28515625" customWidth="1"/>
    <col min="9992" max="9992" width="21.85546875" customWidth="1"/>
    <col min="9993" max="9993" width="17.5703125" customWidth="1"/>
    <col min="9994" max="9994" width="18.85546875" customWidth="1"/>
    <col min="10241" max="10241" width="8.5703125" customWidth="1"/>
    <col min="10242" max="10242" width="32" customWidth="1"/>
    <col min="10243" max="10243" width="14.5703125" customWidth="1"/>
    <col min="10244" max="10244" width="15.28515625" customWidth="1"/>
    <col min="10245" max="10245" width="14.5703125" customWidth="1"/>
    <col min="10246" max="10246" width="14.7109375" customWidth="1"/>
    <col min="10247" max="10247" width="26.28515625" customWidth="1"/>
    <col min="10248" max="10248" width="21.85546875" customWidth="1"/>
    <col min="10249" max="10249" width="17.5703125" customWidth="1"/>
    <col min="10250" max="10250" width="18.85546875" customWidth="1"/>
    <col min="10497" max="10497" width="8.5703125" customWidth="1"/>
    <col min="10498" max="10498" width="32" customWidth="1"/>
    <col min="10499" max="10499" width="14.5703125" customWidth="1"/>
    <col min="10500" max="10500" width="15.28515625" customWidth="1"/>
    <col min="10501" max="10501" width="14.5703125" customWidth="1"/>
    <col min="10502" max="10502" width="14.7109375" customWidth="1"/>
    <col min="10503" max="10503" width="26.28515625" customWidth="1"/>
    <col min="10504" max="10504" width="21.85546875" customWidth="1"/>
    <col min="10505" max="10505" width="17.5703125" customWidth="1"/>
    <col min="10506" max="10506" width="18.85546875" customWidth="1"/>
    <col min="10753" max="10753" width="8.5703125" customWidth="1"/>
    <col min="10754" max="10754" width="32" customWidth="1"/>
    <col min="10755" max="10755" width="14.5703125" customWidth="1"/>
    <col min="10756" max="10756" width="15.28515625" customWidth="1"/>
    <col min="10757" max="10757" width="14.5703125" customWidth="1"/>
    <col min="10758" max="10758" width="14.7109375" customWidth="1"/>
    <col min="10759" max="10759" width="26.28515625" customWidth="1"/>
    <col min="10760" max="10760" width="21.85546875" customWidth="1"/>
    <col min="10761" max="10761" width="17.5703125" customWidth="1"/>
    <col min="10762" max="10762" width="18.85546875" customWidth="1"/>
    <col min="11009" max="11009" width="8.5703125" customWidth="1"/>
    <col min="11010" max="11010" width="32" customWidth="1"/>
    <col min="11011" max="11011" width="14.5703125" customWidth="1"/>
    <col min="11012" max="11012" width="15.28515625" customWidth="1"/>
    <col min="11013" max="11013" width="14.5703125" customWidth="1"/>
    <col min="11014" max="11014" width="14.7109375" customWidth="1"/>
    <col min="11015" max="11015" width="26.28515625" customWidth="1"/>
    <col min="11016" max="11016" width="21.85546875" customWidth="1"/>
    <col min="11017" max="11017" width="17.5703125" customWidth="1"/>
    <col min="11018" max="11018" width="18.85546875" customWidth="1"/>
    <col min="11265" max="11265" width="8.5703125" customWidth="1"/>
    <col min="11266" max="11266" width="32" customWidth="1"/>
    <col min="11267" max="11267" width="14.5703125" customWidth="1"/>
    <col min="11268" max="11268" width="15.28515625" customWidth="1"/>
    <col min="11269" max="11269" width="14.5703125" customWidth="1"/>
    <col min="11270" max="11270" width="14.7109375" customWidth="1"/>
    <col min="11271" max="11271" width="26.28515625" customWidth="1"/>
    <col min="11272" max="11272" width="21.85546875" customWidth="1"/>
    <col min="11273" max="11273" width="17.5703125" customWidth="1"/>
    <col min="11274" max="11274" width="18.85546875" customWidth="1"/>
    <col min="11521" max="11521" width="8.5703125" customWidth="1"/>
    <col min="11522" max="11522" width="32" customWidth="1"/>
    <col min="11523" max="11523" width="14.5703125" customWidth="1"/>
    <col min="11524" max="11524" width="15.28515625" customWidth="1"/>
    <col min="11525" max="11525" width="14.5703125" customWidth="1"/>
    <col min="11526" max="11526" width="14.7109375" customWidth="1"/>
    <col min="11527" max="11527" width="26.28515625" customWidth="1"/>
    <col min="11528" max="11528" width="21.85546875" customWidth="1"/>
    <col min="11529" max="11529" width="17.5703125" customWidth="1"/>
    <col min="11530" max="11530" width="18.85546875" customWidth="1"/>
    <col min="11777" max="11777" width="8.5703125" customWidth="1"/>
    <col min="11778" max="11778" width="32" customWidth="1"/>
    <col min="11779" max="11779" width="14.5703125" customWidth="1"/>
    <col min="11780" max="11780" width="15.28515625" customWidth="1"/>
    <col min="11781" max="11781" width="14.5703125" customWidth="1"/>
    <col min="11782" max="11782" width="14.7109375" customWidth="1"/>
    <col min="11783" max="11783" width="26.28515625" customWidth="1"/>
    <col min="11784" max="11784" width="21.85546875" customWidth="1"/>
    <col min="11785" max="11785" width="17.5703125" customWidth="1"/>
    <col min="11786" max="11786" width="18.85546875" customWidth="1"/>
    <col min="12033" max="12033" width="8.5703125" customWidth="1"/>
    <col min="12034" max="12034" width="32" customWidth="1"/>
    <col min="12035" max="12035" width="14.5703125" customWidth="1"/>
    <col min="12036" max="12036" width="15.28515625" customWidth="1"/>
    <col min="12037" max="12037" width="14.5703125" customWidth="1"/>
    <col min="12038" max="12038" width="14.7109375" customWidth="1"/>
    <col min="12039" max="12039" width="26.28515625" customWidth="1"/>
    <col min="12040" max="12040" width="21.85546875" customWidth="1"/>
    <col min="12041" max="12041" width="17.5703125" customWidth="1"/>
    <col min="12042" max="12042" width="18.85546875" customWidth="1"/>
    <col min="12289" max="12289" width="8.5703125" customWidth="1"/>
    <col min="12290" max="12290" width="32" customWidth="1"/>
    <col min="12291" max="12291" width="14.5703125" customWidth="1"/>
    <col min="12292" max="12292" width="15.28515625" customWidth="1"/>
    <col min="12293" max="12293" width="14.5703125" customWidth="1"/>
    <col min="12294" max="12294" width="14.7109375" customWidth="1"/>
    <col min="12295" max="12295" width="26.28515625" customWidth="1"/>
    <col min="12296" max="12296" width="21.85546875" customWidth="1"/>
    <col min="12297" max="12297" width="17.5703125" customWidth="1"/>
    <col min="12298" max="12298" width="18.85546875" customWidth="1"/>
    <col min="12545" max="12545" width="8.5703125" customWidth="1"/>
    <col min="12546" max="12546" width="32" customWidth="1"/>
    <col min="12547" max="12547" width="14.5703125" customWidth="1"/>
    <col min="12548" max="12548" width="15.28515625" customWidth="1"/>
    <col min="12549" max="12549" width="14.5703125" customWidth="1"/>
    <col min="12550" max="12550" width="14.7109375" customWidth="1"/>
    <col min="12551" max="12551" width="26.28515625" customWidth="1"/>
    <col min="12552" max="12552" width="21.85546875" customWidth="1"/>
    <col min="12553" max="12553" width="17.5703125" customWidth="1"/>
    <col min="12554" max="12554" width="18.85546875" customWidth="1"/>
    <col min="12801" max="12801" width="8.5703125" customWidth="1"/>
    <col min="12802" max="12802" width="32" customWidth="1"/>
    <col min="12803" max="12803" width="14.5703125" customWidth="1"/>
    <col min="12804" max="12804" width="15.28515625" customWidth="1"/>
    <col min="12805" max="12805" width="14.5703125" customWidth="1"/>
    <col min="12806" max="12806" width="14.7109375" customWidth="1"/>
    <col min="12807" max="12807" width="26.28515625" customWidth="1"/>
    <col min="12808" max="12808" width="21.85546875" customWidth="1"/>
    <col min="12809" max="12809" width="17.5703125" customWidth="1"/>
    <col min="12810" max="12810" width="18.85546875" customWidth="1"/>
    <col min="13057" max="13057" width="8.5703125" customWidth="1"/>
    <col min="13058" max="13058" width="32" customWidth="1"/>
    <col min="13059" max="13059" width="14.5703125" customWidth="1"/>
    <col min="13060" max="13060" width="15.28515625" customWidth="1"/>
    <col min="13061" max="13061" width="14.5703125" customWidth="1"/>
    <col min="13062" max="13062" width="14.7109375" customWidth="1"/>
    <col min="13063" max="13063" width="26.28515625" customWidth="1"/>
    <col min="13064" max="13064" width="21.85546875" customWidth="1"/>
    <col min="13065" max="13065" width="17.5703125" customWidth="1"/>
    <col min="13066" max="13066" width="18.85546875" customWidth="1"/>
    <col min="13313" max="13313" width="8.5703125" customWidth="1"/>
    <col min="13314" max="13314" width="32" customWidth="1"/>
    <col min="13315" max="13315" width="14.5703125" customWidth="1"/>
    <col min="13316" max="13316" width="15.28515625" customWidth="1"/>
    <col min="13317" max="13317" width="14.5703125" customWidth="1"/>
    <col min="13318" max="13318" width="14.7109375" customWidth="1"/>
    <col min="13319" max="13319" width="26.28515625" customWidth="1"/>
    <col min="13320" max="13320" width="21.85546875" customWidth="1"/>
    <col min="13321" max="13321" width="17.5703125" customWidth="1"/>
    <col min="13322" max="13322" width="18.85546875" customWidth="1"/>
    <col min="13569" max="13569" width="8.5703125" customWidth="1"/>
    <col min="13570" max="13570" width="32" customWidth="1"/>
    <col min="13571" max="13571" width="14.5703125" customWidth="1"/>
    <col min="13572" max="13572" width="15.28515625" customWidth="1"/>
    <col min="13573" max="13573" width="14.5703125" customWidth="1"/>
    <col min="13574" max="13574" width="14.7109375" customWidth="1"/>
    <col min="13575" max="13575" width="26.28515625" customWidth="1"/>
    <col min="13576" max="13576" width="21.85546875" customWidth="1"/>
    <col min="13577" max="13577" width="17.5703125" customWidth="1"/>
    <col min="13578" max="13578" width="18.85546875" customWidth="1"/>
    <col min="13825" max="13825" width="8.5703125" customWidth="1"/>
    <col min="13826" max="13826" width="32" customWidth="1"/>
    <col min="13827" max="13827" width="14.5703125" customWidth="1"/>
    <col min="13828" max="13828" width="15.28515625" customWidth="1"/>
    <col min="13829" max="13829" width="14.5703125" customWidth="1"/>
    <col min="13830" max="13830" width="14.7109375" customWidth="1"/>
    <col min="13831" max="13831" width="26.28515625" customWidth="1"/>
    <col min="13832" max="13832" width="21.85546875" customWidth="1"/>
    <col min="13833" max="13833" width="17.5703125" customWidth="1"/>
    <col min="13834" max="13834" width="18.85546875" customWidth="1"/>
    <col min="14081" max="14081" width="8.5703125" customWidth="1"/>
    <col min="14082" max="14082" width="32" customWidth="1"/>
    <col min="14083" max="14083" width="14.5703125" customWidth="1"/>
    <col min="14084" max="14084" width="15.28515625" customWidth="1"/>
    <col min="14085" max="14085" width="14.5703125" customWidth="1"/>
    <col min="14086" max="14086" width="14.7109375" customWidth="1"/>
    <col min="14087" max="14087" width="26.28515625" customWidth="1"/>
    <col min="14088" max="14088" width="21.85546875" customWidth="1"/>
    <col min="14089" max="14089" width="17.5703125" customWidth="1"/>
    <col min="14090" max="14090" width="18.85546875" customWidth="1"/>
    <col min="14337" max="14337" width="8.5703125" customWidth="1"/>
    <col min="14338" max="14338" width="32" customWidth="1"/>
    <col min="14339" max="14339" width="14.5703125" customWidth="1"/>
    <col min="14340" max="14340" width="15.28515625" customWidth="1"/>
    <col min="14341" max="14341" width="14.5703125" customWidth="1"/>
    <col min="14342" max="14342" width="14.7109375" customWidth="1"/>
    <col min="14343" max="14343" width="26.28515625" customWidth="1"/>
    <col min="14344" max="14344" width="21.85546875" customWidth="1"/>
    <col min="14345" max="14345" width="17.5703125" customWidth="1"/>
    <col min="14346" max="14346" width="18.85546875" customWidth="1"/>
    <col min="14593" max="14593" width="8.5703125" customWidth="1"/>
    <col min="14594" max="14594" width="32" customWidth="1"/>
    <col min="14595" max="14595" width="14.5703125" customWidth="1"/>
    <col min="14596" max="14596" width="15.28515625" customWidth="1"/>
    <col min="14597" max="14597" width="14.5703125" customWidth="1"/>
    <col min="14598" max="14598" width="14.7109375" customWidth="1"/>
    <col min="14599" max="14599" width="26.28515625" customWidth="1"/>
    <col min="14600" max="14600" width="21.85546875" customWidth="1"/>
    <col min="14601" max="14601" width="17.5703125" customWidth="1"/>
    <col min="14602" max="14602" width="18.85546875" customWidth="1"/>
    <col min="14849" max="14849" width="8.5703125" customWidth="1"/>
    <col min="14850" max="14850" width="32" customWidth="1"/>
    <col min="14851" max="14851" width="14.5703125" customWidth="1"/>
    <col min="14852" max="14852" width="15.28515625" customWidth="1"/>
    <col min="14853" max="14853" width="14.5703125" customWidth="1"/>
    <col min="14854" max="14854" width="14.7109375" customWidth="1"/>
    <col min="14855" max="14855" width="26.28515625" customWidth="1"/>
    <col min="14856" max="14856" width="21.85546875" customWidth="1"/>
    <col min="14857" max="14857" width="17.5703125" customWidth="1"/>
    <col min="14858" max="14858" width="18.85546875" customWidth="1"/>
    <col min="15105" max="15105" width="8.5703125" customWidth="1"/>
    <col min="15106" max="15106" width="32" customWidth="1"/>
    <col min="15107" max="15107" width="14.5703125" customWidth="1"/>
    <col min="15108" max="15108" width="15.28515625" customWidth="1"/>
    <col min="15109" max="15109" width="14.5703125" customWidth="1"/>
    <col min="15110" max="15110" width="14.7109375" customWidth="1"/>
    <col min="15111" max="15111" width="26.28515625" customWidth="1"/>
    <col min="15112" max="15112" width="21.85546875" customWidth="1"/>
    <col min="15113" max="15113" width="17.5703125" customWidth="1"/>
    <col min="15114" max="15114" width="18.85546875" customWidth="1"/>
    <col min="15361" max="15361" width="8.5703125" customWidth="1"/>
    <col min="15362" max="15362" width="32" customWidth="1"/>
    <col min="15363" max="15363" width="14.5703125" customWidth="1"/>
    <col min="15364" max="15364" width="15.28515625" customWidth="1"/>
    <col min="15365" max="15365" width="14.5703125" customWidth="1"/>
    <col min="15366" max="15366" width="14.7109375" customWidth="1"/>
    <col min="15367" max="15367" width="26.28515625" customWidth="1"/>
    <col min="15368" max="15368" width="21.85546875" customWidth="1"/>
    <col min="15369" max="15369" width="17.5703125" customWidth="1"/>
    <col min="15370" max="15370" width="18.85546875" customWidth="1"/>
    <col min="15617" max="15617" width="8.5703125" customWidth="1"/>
    <col min="15618" max="15618" width="32" customWidth="1"/>
    <col min="15619" max="15619" width="14.5703125" customWidth="1"/>
    <col min="15620" max="15620" width="15.28515625" customWidth="1"/>
    <col min="15621" max="15621" width="14.5703125" customWidth="1"/>
    <col min="15622" max="15622" width="14.7109375" customWidth="1"/>
    <col min="15623" max="15623" width="26.28515625" customWidth="1"/>
    <col min="15624" max="15624" width="21.85546875" customWidth="1"/>
    <col min="15625" max="15625" width="17.5703125" customWidth="1"/>
    <col min="15626" max="15626" width="18.85546875" customWidth="1"/>
    <col min="15873" max="15873" width="8.5703125" customWidth="1"/>
    <col min="15874" max="15874" width="32" customWidth="1"/>
    <col min="15875" max="15875" width="14.5703125" customWidth="1"/>
    <col min="15876" max="15876" width="15.28515625" customWidth="1"/>
    <col min="15877" max="15877" width="14.5703125" customWidth="1"/>
    <col min="15878" max="15878" width="14.7109375" customWidth="1"/>
    <col min="15879" max="15879" width="26.28515625" customWidth="1"/>
    <col min="15880" max="15880" width="21.85546875" customWidth="1"/>
    <col min="15881" max="15881" width="17.5703125" customWidth="1"/>
    <col min="15882" max="15882" width="18.85546875" customWidth="1"/>
    <col min="16129" max="16129" width="8.5703125" customWidth="1"/>
    <col min="16130" max="16130" width="32" customWidth="1"/>
    <col min="16131" max="16131" width="14.5703125" customWidth="1"/>
    <col min="16132" max="16132" width="15.28515625" customWidth="1"/>
    <col min="16133" max="16133" width="14.5703125" customWidth="1"/>
    <col min="16134" max="16134" width="14.7109375" customWidth="1"/>
    <col min="16135" max="16135" width="26.28515625" customWidth="1"/>
    <col min="16136" max="16136" width="21.85546875" customWidth="1"/>
    <col min="16137" max="16137" width="17.5703125" customWidth="1"/>
    <col min="16138" max="16138" width="18.85546875" customWidth="1"/>
  </cols>
  <sheetData>
    <row r="1" spans="1:10" s="21" customFormat="1" ht="84.75" customHeight="1" x14ac:dyDescent="0.25">
      <c r="A1" s="55" t="s">
        <v>0</v>
      </c>
      <c r="B1" s="55" t="s">
        <v>1</v>
      </c>
      <c r="C1" s="43" t="s">
        <v>2</v>
      </c>
      <c r="D1" s="43"/>
      <c r="E1" s="43"/>
      <c r="F1" s="26"/>
      <c r="G1" s="56" t="s">
        <v>99</v>
      </c>
      <c r="H1" s="43" t="s">
        <v>3</v>
      </c>
      <c r="I1" s="43" t="s">
        <v>4</v>
      </c>
      <c r="J1" s="43" t="s">
        <v>5</v>
      </c>
    </row>
    <row r="2" spans="1:10" s="21" customFormat="1" ht="16.5" customHeight="1" x14ac:dyDescent="0.25">
      <c r="A2" s="55"/>
      <c r="B2" s="55"/>
      <c r="C2" s="43"/>
      <c r="D2" s="43"/>
      <c r="E2" s="43"/>
      <c r="F2" s="27"/>
      <c r="G2" s="57"/>
      <c r="H2" s="43"/>
      <c r="I2" s="43"/>
      <c r="J2" s="43"/>
    </row>
    <row r="3" spans="1:10" s="21" customFormat="1" ht="27" customHeight="1" x14ac:dyDescent="0.25">
      <c r="A3" s="55"/>
      <c r="B3" s="55"/>
      <c r="C3" s="22" t="s">
        <v>6</v>
      </c>
      <c r="D3" s="23">
        <v>2019</v>
      </c>
      <c r="E3" s="23">
        <v>2020</v>
      </c>
      <c r="F3" s="23">
        <v>2021</v>
      </c>
      <c r="G3" s="58"/>
      <c r="H3" s="43"/>
      <c r="I3" s="43"/>
      <c r="J3" s="43"/>
    </row>
    <row r="4" spans="1:10" s="21" customFormat="1" ht="14.25" x14ac:dyDescent="0.25">
      <c r="A4" s="24">
        <v>1</v>
      </c>
      <c r="B4" s="24">
        <v>2</v>
      </c>
      <c r="C4" s="24">
        <v>3</v>
      </c>
      <c r="D4" s="24">
        <v>5</v>
      </c>
      <c r="E4" s="24">
        <v>6</v>
      </c>
      <c r="F4" s="24"/>
      <c r="G4" s="25">
        <v>7</v>
      </c>
      <c r="H4" s="25">
        <v>8</v>
      </c>
      <c r="I4" s="25">
        <v>9</v>
      </c>
      <c r="J4" s="25">
        <v>10</v>
      </c>
    </row>
    <row r="5" spans="1:10" s="1" customFormat="1" ht="54" customHeight="1" x14ac:dyDescent="0.25">
      <c r="A5" s="3" t="s">
        <v>7</v>
      </c>
      <c r="B5" s="4" t="s">
        <v>8</v>
      </c>
      <c r="C5" s="3"/>
      <c r="D5" s="3"/>
      <c r="E5" s="3"/>
      <c r="F5" s="28"/>
      <c r="G5" s="44" t="s">
        <v>9</v>
      </c>
      <c r="H5" s="47"/>
      <c r="I5" s="50" t="s">
        <v>22</v>
      </c>
      <c r="J5" s="50" t="s">
        <v>98</v>
      </c>
    </row>
    <row r="6" spans="1:10" s="1" customFormat="1" ht="15" customHeight="1" x14ac:dyDescent="0.25">
      <c r="A6" s="53" t="s">
        <v>11</v>
      </c>
      <c r="B6" s="54"/>
      <c r="C6" s="3">
        <f>SUM(D6:F6)</f>
        <v>56984</v>
      </c>
      <c r="D6" s="3">
        <f>D13+D126+D176</f>
        <v>25517</v>
      </c>
      <c r="E6" s="3">
        <f>SUM(E7:E10)</f>
        <v>17267</v>
      </c>
      <c r="F6" s="3">
        <f>F13+F126+F176</f>
        <v>14200</v>
      </c>
      <c r="G6" s="45"/>
      <c r="H6" s="48"/>
      <c r="I6" s="51"/>
      <c r="J6" s="51"/>
    </row>
    <row r="7" spans="1:10" s="1" customFormat="1" ht="15" customHeight="1" x14ac:dyDescent="0.25">
      <c r="A7" s="53" t="s">
        <v>12</v>
      </c>
      <c r="B7" s="54"/>
      <c r="C7" s="3">
        <f>SUM(D7:E7)</f>
        <v>0</v>
      </c>
      <c r="D7" s="3">
        <f t="shared" ref="D7:E11" si="0">SUM(D14+D120+D127+D177)</f>
        <v>0</v>
      </c>
      <c r="E7" s="3">
        <f t="shared" si="0"/>
        <v>0</v>
      </c>
      <c r="F7" s="3">
        <v>0</v>
      </c>
      <c r="G7" s="45"/>
      <c r="H7" s="48"/>
      <c r="I7" s="51"/>
      <c r="J7" s="51"/>
    </row>
    <row r="8" spans="1:10" s="5" customFormat="1" ht="11.25" customHeight="1" x14ac:dyDescent="0.25">
      <c r="A8" s="53" t="s">
        <v>13</v>
      </c>
      <c r="B8" s="54"/>
      <c r="C8" s="3">
        <f>SUM(D8:F8)</f>
        <v>56984</v>
      </c>
      <c r="D8" s="3">
        <f t="shared" si="0"/>
        <v>25517</v>
      </c>
      <c r="E8" s="3">
        <f t="shared" si="0"/>
        <v>17267</v>
      </c>
      <c r="F8" s="3">
        <f>F6</f>
        <v>14200</v>
      </c>
      <c r="G8" s="45"/>
      <c r="H8" s="48"/>
      <c r="I8" s="51"/>
      <c r="J8" s="51"/>
    </row>
    <row r="9" spans="1:10" s="1" customFormat="1" ht="15" customHeight="1" x14ac:dyDescent="0.25">
      <c r="A9" s="53" t="s">
        <v>14</v>
      </c>
      <c r="B9" s="54"/>
      <c r="C9" s="3">
        <f>SUM(D9:E9)</f>
        <v>0</v>
      </c>
      <c r="D9" s="3">
        <f t="shared" si="0"/>
        <v>0</v>
      </c>
      <c r="E9" s="3">
        <f t="shared" si="0"/>
        <v>0</v>
      </c>
      <c r="F9" s="3">
        <v>0</v>
      </c>
      <c r="G9" s="45"/>
      <c r="H9" s="48"/>
      <c r="I9" s="51"/>
      <c r="J9" s="51"/>
    </row>
    <row r="10" spans="1:10" s="1" customFormat="1" ht="20.25" customHeight="1" x14ac:dyDescent="0.25">
      <c r="A10" s="53" t="s">
        <v>15</v>
      </c>
      <c r="B10" s="54"/>
      <c r="C10" s="3">
        <f>SUM(D10:E10)</f>
        <v>0</v>
      </c>
      <c r="D10" s="3">
        <f t="shared" si="0"/>
        <v>0</v>
      </c>
      <c r="E10" s="3">
        <f t="shared" si="0"/>
        <v>0</v>
      </c>
      <c r="F10" s="3">
        <v>0</v>
      </c>
      <c r="G10" s="45"/>
      <c r="H10" s="48"/>
      <c r="I10" s="51"/>
      <c r="J10" s="51"/>
    </row>
    <row r="11" spans="1:10" s="1" customFormat="1" ht="15" customHeight="1" x14ac:dyDescent="0.25">
      <c r="A11" s="53" t="s">
        <v>16</v>
      </c>
      <c r="B11" s="54"/>
      <c r="C11" s="3">
        <f>SUM(D11:E11)</f>
        <v>0</v>
      </c>
      <c r="D11" s="3">
        <f t="shared" si="0"/>
        <v>0</v>
      </c>
      <c r="E11" s="3">
        <f t="shared" si="0"/>
        <v>0</v>
      </c>
      <c r="F11" s="3">
        <v>0</v>
      </c>
      <c r="G11" s="46"/>
      <c r="H11" s="49"/>
      <c r="I11" s="52"/>
      <c r="J11" s="52"/>
    </row>
    <row r="12" spans="1:10" s="6" customFormat="1" ht="45" customHeight="1" x14ac:dyDescent="0.25">
      <c r="A12" s="3" t="s">
        <v>17</v>
      </c>
      <c r="B12" s="3" t="s">
        <v>18</v>
      </c>
      <c r="C12" s="3"/>
      <c r="D12" s="3"/>
      <c r="E12" s="3"/>
      <c r="F12" s="28"/>
      <c r="G12" s="59"/>
      <c r="H12" s="59"/>
      <c r="I12" s="50" t="s">
        <v>22</v>
      </c>
      <c r="J12" s="50" t="s">
        <v>98</v>
      </c>
    </row>
    <row r="13" spans="1:10" s="6" customFormat="1" ht="15" customHeight="1" x14ac:dyDescent="0.25">
      <c r="A13" s="62" t="s">
        <v>11</v>
      </c>
      <c r="B13" s="62"/>
      <c r="C13" s="3">
        <f>D13+E13+F13</f>
        <v>44634</v>
      </c>
      <c r="D13" s="3">
        <f>D20+D34+D41+D48+D55+D62+D69+D83+D90+D97+D104+D111</f>
        <v>19867</v>
      </c>
      <c r="E13" s="3">
        <f>SUM(E14:E18)</f>
        <v>13917</v>
      </c>
      <c r="F13" s="3">
        <f>F15</f>
        <v>10850</v>
      </c>
      <c r="G13" s="60"/>
      <c r="H13" s="60"/>
      <c r="I13" s="51"/>
      <c r="J13" s="51"/>
    </row>
    <row r="14" spans="1:10" s="6" customFormat="1" ht="15" customHeight="1" x14ac:dyDescent="0.25">
      <c r="A14" s="63" t="s">
        <v>12</v>
      </c>
      <c r="B14" s="63"/>
      <c r="C14" s="3">
        <v>0</v>
      </c>
      <c r="D14" s="3">
        <v>0</v>
      </c>
      <c r="E14" s="3">
        <v>0</v>
      </c>
      <c r="F14" s="3">
        <v>0</v>
      </c>
      <c r="G14" s="60"/>
      <c r="H14" s="60"/>
      <c r="I14" s="51"/>
      <c r="J14" s="51"/>
    </row>
    <row r="15" spans="1:10" s="7" customFormat="1" ht="16.5" customHeight="1" x14ac:dyDescent="0.25">
      <c r="A15" s="63" t="s">
        <v>13</v>
      </c>
      <c r="B15" s="63"/>
      <c r="C15" s="3">
        <f>C13</f>
        <v>44634</v>
      </c>
      <c r="D15" s="3">
        <f>D13</f>
        <v>19867</v>
      </c>
      <c r="E15" s="3">
        <f>E22+E36+E43+E50+E57+E64+E71+E85+E92+E99+E106</f>
        <v>13917</v>
      </c>
      <c r="F15" s="3">
        <v>10850</v>
      </c>
      <c r="G15" s="60"/>
      <c r="H15" s="60"/>
      <c r="I15" s="51"/>
      <c r="J15" s="51"/>
    </row>
    <row r="16" spans="1:10" s="6" customFormat="1" ht="14.25" customHeight="1" x14ac:dyDescent="0.25">
      <c r="A16" s="63" t="s">
        <v>14</v>
      </c>
      <c r="B16" s="63"/>
      <c r="C16" s="3">
        <v>0</v>
      </c>
      <c r="D16" s="3">
        <v>0</v>
      </c>
      <c r="E16" s="3">
        <v>0</v>
      </c>
      <c r="F16" s="3">
        <v>0</v>
      </c>
      <c r="G16" s="60"/>
      <c r="H16" s="60"/>
      <c r="I16" s="51"/>
      <c r="J16" s="51"/>
    </row>
    <row r="17" spans="1:234" s="6" customFormat="1" ht="15" customHeight="1" x14ac:dyDescent="0.25">
      <c r="A17" s="63" t="s">
        <v>15</v>
      </c>
      <c r="B17" s="63"/>
      <c r="C17" s="3">
        <v>0</v>
      </c>
      <c r="D17" s="3">
        <v>0</v>
      </c>
      <c r="E17" s="3">
        <v>0</v>
      </c>
      <c r="F17" s="3">
        <v>0</v>
      </c>
      <c r="G17" s="60"/>
      <c r="H17" s="60"/>
      <c r="I17" s="51"/>
      <c r="J17" s="51"/>
    </row>
    <row r="18" spans="1:234" s="6" customFormat="1" ht="15" customHeight="1" x14ac:dyDescent="0.25">
      <c r="A18" s="63" t="s">
        <v>16</v>
      </c>
      <c r="B18" s="63"/>
      <c r="C18" s="3">
        <v>0</v>
      </c>
      <c r="D18" s="3">
        <v>0</v>
      </c>
      <c r="E18" s="3">
        <v>0</v>
      </c>
      <c r="F18" s="3">
        <v>0</v>
      </c>
      <c r="G18" s="61"/>
      <c r="H18" s="61"/>
      <c r="I18" s="52"/>
      <c r="J18" s="52"/>
    </row>
    <row r="19" spans="1:234" s="6" customFormat="1" ht="143.25" customHeight="1" x14ac:dyDescent="0.25">
      <c r="A19" s="3" t="s">
        <v>19</v>
      </c>
      <c r="B19" s="8" t="s">
        <v>94</v>
      </c>
      <c r="C19" s="8"/>
      <c r="D19" s="8"/>
      <c r="E19" s="8"/>
      <c r="F19" s="31"/>
      <c r="G19" s="44" t="s">
        <v>20</v>
      </c>
      <c r="H19" s="59" t="s">
        <v>21</v>
      </c>
      <c r="I19" s="50" t="s">
        <v>22</v>
      </c>
      <c r="J19" s="50" t="s">
        <v>98</v>
      </c>
    </row>
    <row r="20" spans="1:234" s="6" customFormat="1" ht="18.75" customHeight="1" x14ac:dyDescent="0.25">
      <c r="A20" s="64" t="s">
        <v>11</v>
      </c>
      <c r="B20" s="65"/>
      <c r="C20" s="3">
        <f>SUM(D20:F20)</f>
        <v>4800</v>
      </c>
      <c r="D20" s="3">
        <f>D21+D22</f>
        <v>1600</v>
      </c>
      <c r="E20" s="3">
        <f>E21+E22</f>
        <v>1600</v>
      </c>
      <c r="F20" s="3">
        <v>1600</v>
      </c>
      <c r="G20" s="45"/>
      <c r="H20" s="60"/>
      <c r="I20" s="51"/>
      <c r="J20" s="51"/>
      <c r="HZ20" s="9">
        <f t="shared" ref="HZ20:HZ25" si="1">SUM(C20:HY20)</f>
        <v>9600</v>
      </c>
    </row>
    <row r="21" spans="1:234" s="6" customFormat="1" ht="15" customHeight="1" x14ac:dyDescent="0.25">
      <c r="A21" s="64" t="s">
        <v>12</v>
      </c>
      <c r="B21" s="65"/>
      <c r="C21" s="3">
        <f>SUM(D21:E21)</f>
        <v>0</v>
      </c>
      <c r="D21" s="3">
        <v>0</v>
      </c>
      <c r="E21" s="3">
        <v>0</v>
      </c>
      <c r="F21" s="3">
        <v>0</v>
      </c>
      <c r="G21" s="45"/>
      <c r="H21" s="60"/>
      <c r="I21" s="51"/>
      <c r="J21" s="51"/>
      <c r="HZ21" s="9">
        <f t="shared" si="1"/>
        <v>0</v>
      </c>
    </row>
    <row r="22" spans="1:234" s="7" customFormat="1" ht="17.25" customHeight="1" x14ac:dyDescent="0.25">
      <c r="A22" s="64" t="s">
        <v>13</v>
      </c>
      <c r="B22" s="65"/>
      <c r="C22" s="3">
        <f>SUM(D22:F22)</f>
        <v>4800</v>
      </c>
      <c r="D22" s="3">
        <v>1600</v>
      </c>
      <c r="E22" s="3">
        <v>1600</v>
      </c>
      <c r="F22" s="3">
        <v>1600</v>
      </c>
      <c r="G22" s="45"/>
      <c r="H22" s="60"/>
      <c r="I22" s="51"/>
      <c r="J22" s="51"/>
      <c r="HZ22" s="10">
        <f t="shared" si="1"/>
        <v>9600</v>
      </c>
    </row>
    <row r="23" spans="1:234" s="6" customFormat="1" ht="14.25" customHeight="1" x14ac:dyDescent="0.25">
      <c r="A23" s="64" t="s">
        <v>14</v>
      </c>
      <c r="B23" s="65"/>
      <c r="C23" s="3">
        <f>SUM(D23:E23)</f>
        <v>0</v>
      </c>
      <c r="D23" s="3">
        <v>0</v>
      </c>
      <c r="E23" s="3">
        <v>0</v>
      </c>
      <c r="F23" s="3">
        <v>0</v>
      </c>
      <c r="G23" s="45"/>
      <c r="H23" s="60"/>
      <c r="I23" s="51"/>
      <c r="J23" s="51"/>
      <c r="HZ23" s="9">
        <f t="shared" si="1"/>
        <v>0</v>
      </c>
    </row>
    <row r="24" spans="1:234" s="6" customFormat="1" ht="21" customHeight="1" x14ac:dyDescent="0.25">
      <c r="A24" s="64" t="s">
        <v>15</v>
      </c>
      <c r="B24" s="65"/>
      <c r="C24" s="3">
        <f>SUM(D24:E24)</f>
        <v>0</v>
      </c>
      <c r="D24" s="3">
        <v>0</v>
      </c>
      <c r="E24" s="3">
        <v>0</v>
      </c>
      <c r="F24" s="3">
        <v>0</v>
      </c>
      <c r="G24" s="45"/>
      <c r="H24" s="60"/>
      <c r="I24" s="51"/>
      <c r="J24" s="51"/>
      <c r="HZ24" s="9">
        <f t="shared" si="1"/>
        <v>0</v>
      </c>
    </row>
    <row r="25" spans="1:234" s="6" customFormat="1" ht="15.75" customHeight="1" x14ac:dyDescent="0.25">
      <c r="A25" s="64" t="s">
        <v>16</v>
      </c>
      <c r="B25" s="65"/>
      <c r="C25" s="3">
        <v>0</v>
      </c>
      <c r="D25" s="3">
        <v>0</v>
      </c>
      <c r="E25" s="3">
        <v>0</v>
      </c>
      <c r="F25" s="3">
        <v>0</v>
      </c>
      <c r="G25" s="46"/>
      <c r="H25" s="61"/>
      <c r="I25" s="52"/>
      <c r="J25" s="52"/>
      <c r="HZ25" s="9">
        <f t="shared" si="1"/>
        <v>0</v>
      </c>
    </row>
    <row r="26" spans="1:234" s="6" customFormat="1" ht="111" hidden="1" customHeight="1" x14ac:dyDescent="0.25">
      <c r="A26" s="3" t="s">
        <v>23</v>
      </c>
      <c r="B26" s="3" t="s">
        <v>24</v>
      </c>
      <c r="C26" s="3"/>
      <c r="D26" s="3"/>
      <c r="E26" s="3"/>
      <c r="F26" s="28"/>
      <c r="G26" s="44" t="s">
        <v>25</v>
      </c>
      <c r="H26" s="44" t="s">
        <v>21</v>
      </c>
      <c r="I26" s="50" t="s">
        <v>22</v>
      </c>
      <c r="J26" s="50" t="s">
        <v>10</v>
      </c>
    </row>
    <row r="27" spans="1:234" s="6" customFormat="1" ht="15.75" hidden="1" customHeight="1" x14ac:dyDescent="0.25">
      <c r="A27" s="64" t="s">
        <v>11</v>
      </c>
      <c r="B27" s="65"/>
      <c r="C27" s="3">
        <f t="shared" ref="C27:C32" si="2">SUM(D27:E27)</f>
        <v>0</v>
      </c>
      <c r="D27" s="3">
        <f>SUM(D28:D32)</f>
        <v>0</v>
      </c>
      <c r="E27" s="3">
        <f>SUM(E28:E32)</f>
        <v>0</v>
      </c>
      <c r="F27" s="29"/>
      <c r="G27" s="45"/>
      <c r="H27" s="45"/>
      <c r="I27" s="51"/>
      <c r="J27" s="51"/>
    </row>
    <row r="28" spans="1:234" s="6" customFormat="1" ht="13.5" hidden="1" customHeight="1" x14ac:dyDescent="0.25">
      <c r="A28" s="64" t="s">
        <v>12</v>
      </c>
      <c r="B28" s="65"/>
      <c r="C28" s="3">
        <f t="shared" si="2"/>
        <v>0</v>
      </c>
      <c r="D28" s="3">
        <f>SUM(H28:H28)</f>
        <v>0</v>
      </c>
      <c r="E28" s="3">
        <f>SUM(I28:I28)</f>
        <v>0</v>
      </c>
      <c r="F28" s="29"/>
      <c r="G28" s="45"/>
      <c r="H28" s="45"/>
      <c r="I28" s="51"/>
      <c r="J28" s="51"/>
    </row>
    <row r="29" spans="1:234" s="6" customFormat="1" ht="15" hidden="1" customHeight="1" x14ac:dyDescent="0.25">
      <c r="A29" s="64" t="s">
        <v>13</v>
      </c>
      <c r="B29" s="65"/>
      <c r="C29" s="3">
        <f t="shared" si="2"/>
        <v>0</v>
      </c>
      <c r="D29" s="3">
        <v>0</v>
      </c>
      <c r="E29" s="3">
        <v>0</v>
      </c>
      <c r="F29" s="29"/>
      <c r="G29" s="45"/>
      <c r="H29" s="45"/>
      <c r="I29" s="51"/>
      <c r="J29" s="51"/>
    </row>
    <row r="30" spans="1:234" s="6" customFormat="1" ht="13.5" hidden="1" customHeight="1" x14ac:dyDescent="0.25">
      <c r="A30" s="64" t="s">
        <v>14</v>
      </c>
      <c r="B30" s="65"/>
      <c r="C30" s="3">
        <f t="shared" si="2"/>
        <v>0</v>
      </c>
      <c r="D30" s="3">
        <f t="shared" ref="D30:D32" si="3">SUM(H30:H30)</f>
        <v>0</v>
      </c>
      <c r="E30" s="3">
        <f t="shared" ref="E30:E32" si="4">SUM(I30:I30)</f>
        <v>0</v>
      </c>
      <c r="F30" s="29"/>
      <c r="G30" s="45"/>
      <c r="H30" s="45"/>
      <c r="I30" s="51"/>
      <c r="J30" s="51"/>
    </row>
    <row r="31" spans="1:234" s="6" customFormat="1" ht="14.25" hidden="1" customHeight="1" x14ac:dyDescent="0.25">
      <c r="A31" s="64" t="s">
        <v>15</v>
      </c>
      <c r="B31" s="65"/>
      <c r="C31" s="3">
        <f t="shared" si="2"/>
        <v>0</v>
      </c>
      <c r="D31" s="3">
        <f t="shared" si="3"/>
        <v>0</v>
      </c>
      <c r="E31" s="3">
        <f t="shared" si="4"/>
        <v>0</v>
      </c>
      <c r="F31" s="29"/>
      <c r="G31" s="45"/>
      <c r="H31" s="45"/>
      <c r="I31" s="51"/>
      <c r="J31" s="51"/>
    </row>
    <row r="32" spans="1:234" s="6" customFormat="1" ht="13.5" hidden="1" customHeight="1" x14ac:dyDescent="0.25">
      <c r="A32" s="64" t="s">
        <v>16</v>
      </c>
      <c r="B32" s="65"/>
      <c r="C32" s="3">
        <f t="shared" si="2"/>
        <v>0</v>
      </c>
      <c r="D32" s="3">
        <f t="shared" si="3"/>
        <v>0</v>
      </c>
      <c r="E32" s="3">
        <f t="shared" si="4"/>
        <v>0</v>
      </c>
      <c r="F32" s="30"/>
      <c r="G32" s="46"/>
      <c r="H32" s="46"/>
      <c r="I32" s="52"/>
      <c r="J32" s="52"/>
    </row>
    <row r="33" spans="1:11" s="6" customFormat="1" ht="108.75" customHeight="1" x14ac:dyDescent="0.25">
      <c r="A33" s="3" t="s">
        <v>23</v>
      </c>
      <c r="B33" s="3" t="s">
        <v>26</v>
      </c>
      <c r="C33" s="3"/>
      <c r="D33" s="3"/>
      <c r="E33" s="3"/>
      <c r="F33" s="28"/>
      <c r="G33" s="44" t="s">
        <v>27</v>
      </c>
      <c r="H33" s="44" t="s">
        <v>21</v>
      </c>
      <c r="I33" s="50" t="s">
        <v>22</v>
      </c>
      <c r="J33" s="50" t="s">
        <v>98</v>
      </c>
    </row>
    <row r="34" spans="1:11" s="6" customFormat="1" ht="13.5" customHeight="1" x14ac:dyDescent="0.25">
      <c r="A34" s="64" t="s">
        <v>11</v>
      </c>
      <c r="B34" s="65"/>
      <c r="C34" s="3">
        <f>SUM(D34:F34)</f>
        <v>3000</v>
      </c>
      <c r="D34" s="3">
        <f>SUM(D35:D39)</f>
        <v>1000</v>
      </c>
      <c r="E34" s="3">
        <f>SUM(E35:E39)</f>
        <v>1000</v>
      </c>
      <c r="F34" s="3">
        <v>1000</v>
      </c>
      <c r="G34" s="45"/>
      <c r="H34" s="45"/>
      <c r="I34" s="51"/>
      <c r="J34" s="51"/>
    </row>
    <row r="35" spans="1:11" s="6" customFormat="1" ht="15" customHeight="1" x14ac:dyDescent="0.25">
      <c r="A35" s="64" t="s">
        <v>12</v>
      </c>
      <c r="B35" s="65"/>
      <c r="C35" s="3">
        <f>SUM(D35:E35)</f>
        <v>0</v>
      </c>
      <c r="D35" s="3">
        <f>SUM(H35:H35)</f>
        <v>0</v>
      </c>
      <c r="E35" s="3">
        <f>SUM(I35:I35)</f>
        <v>0</v>
      </c>
      <c r="F35" s="3">
        <v>0</v>
      </c>
      <c r="G35" s="45"/>
      <c r="H35" s="45"/>
      <c r="I35" s="51"/>
      <c r="J35" s="51"/>
    </row>
    <row r="36" spans="1:11" s="6" customFormat="1" ht="12.75" customHeight="1" x14ac:dyDescent="0.25">
      <c r="A36" s="66" t="s">
        <v>13</v>
      </c>
      <c r="B36" s="67"/>
      <c r="C36" s="3">
        <f>SUM(D36:F36)</f>
        <v>3000</v>
      </c>
      <c r="D36" s="3">
        <v>1000</v>
      </c>
      <c r="E36" s="3">
        <v>1000</v>
      </c>
      <c r="F36" s="3">
        <v>1000</v>
      </c>
      <c r="G36" s="45"/>
      <c r="H36" s="45"/>
      <c r="I36" s="51"/>
      <c r="J36" s="51"/>
    </row>
    <row r="37" spans="1:11" s="6" customFormat="1" ht="15" customHeight="1" x14ac:dyDescent="0.25">
      <c r="A37" s="64" t="s">
        <v>14</v>
      </c>
      <c r="B37" s="68"/>
      <c r="C37" s="3">
        <f>SUM(D37:E37)</f>
        <v>0</v>
      </c>
      <c r="D37" s="3">
        <f t="shared" ref="D37:D39" si="5">SUM(H37:H37)</f>
        <v>0</v>
      </c>
      <c r="E37" s="3">
        <f t="shared" ref="E37:E39" si="6">SUM(I37:I37)</f>
        <v>0</v>
      </c>
      <c r="F37" s="3">
        <v>0</v>
      </c>
      <c r="G37" s="45"/>
      <c r="H37" s="45"/>
      <c r="I37" s="51"/>
      <c r="J37" s="51"/>
    </row>
    <row r="38" spans="1:11" s="6" customFormat="1" ht="12.75" customHeight="1" x14ac:dyDescent="0.25">
      <c r="A38" s="64" t="s">
        <v>15</v>
      </c>
      <c r="B38" s="65"/>
      <c r="C38" s="3">
        <f>SUM(D38:E38)</f>
        <v>0</v>
      </c>
      <c r="D38" s="3">
        <f t="shared" si="5"/>
        <v>0</v>
      </c>
      <c r="E38" s="3">
        <f>SUM(I38:I38)</f>
        <v>0</v>
      </c>
      <c r="F38" s="3">
        <v>0</v>
      </c>
      <c r="G38" s="45"/>
      <c r="H38" s="45"/>
      <c r="I38" s="51"/>
      <c r="J38" s="51"/>
    </row>
    <row r="39" spans="1:11" s="6" customFormat="1" ht="13.5" customHeight="1" x14ac:dyDescent="0.25">
      <c r="A39" s="64" t="s">
        <v>16</v>
      </c>
      <c r="B39" s="65"/>
      <c r="C39" s="3">
        <f>SUM(D39:E39)</f>
        <v>0</v>
      </c>
      <c r="D39" s="3">
        <f t="shared" si="5"/>
        <v>0</v>
      </c>
      <c r="E39" s="3">
        <f t="shared" si="6"/>
        <v>0</v>
      </c>
      <c r="F39" s="3">
        <v>0</v>
      </c>
      <c r="G39" s="46"/>
      <c r="H39" s="46"/>
      <c r="I39" s="52"/>
      <c r="J39" s="52"/>
    </row>
    <row r="40" spans="1:11" s="6" customFormat="1" ht="138" customHeight="1" x14ac:dyDescent="0.25">
      <c r="A40" s="3" t="s">
        <v>28</v>
      </c>
      <c r="B40" s="3" t="s">
        <v>29</v>
      </c>
      <c r="C40" s="3"/>
      <c r="D40" s="3"/>
      <c r="E40" s="3"/>
      <c r="F40" s="28"/>
      <c r="G40" s="44" t="s">
        <v>30</v>
      </c>
      <c r="H40" s="44" t="s">
        <v>31</v>
      </c>
      <c r="I40" s="50" t="s">
        <v>22</v>
      </c>
      <c r="J40" s="50" t="s">
        <v>98</v>
      </c>
    </row>
    <row r="41" spans="1:11" s="6" customFormat="1" ht="21" customHeight="1" x14ac:dyDescent="0.25">
      <c r="A41" s="64" t="s">
        <v>11</v>
      </c>
      <c r="B41" s="65"/>
      <c r="C41" s="3">
        <f>SUM(D41:F41)</f>
        <v>1450</v>
      </c>
      <c r="D41" s="3">
        <f>SUM(D42:D46)</f>
        <v>450</v>
      </c>
      <c r="E41" s="3">
        <v>500</v>
      </c>
      <c r="F41" s="3">
        <v>500</v>
      </c>
      <c r="G41" s="45"/>
      <c r="H41" s="45"/>
      <c r="I41" s="51"/>
      <c r="J41" s="51"/>
    </row>
    <row r="42" spans="1:11" s="6" customFormat="1" ht="15.75" customHeight="1" x14ac:dyDescent="0.25">
      <c r="A42" s="64" t="s">
        <v>12</v>
      </c>
      <c r="B42" s="65"/>
      <c r="C42" s="3">
        <f>SUM(D42:E42)</f>
        <v>0</v>
      </c>
      <c r="D42" s="3">
        <f>SUM(H42:H42)</f>
        <v>0</v>
      </c>
      <c r="E42" s="3">
        <f>SUM(I42:I42)</f>
        <v>0</v>
      </c>
      <c r="F42" s="3">
        <v>0</v>
      </c>
      <c r="G42" s="45"/>
      <c r="H42" s="45"/>
      <c r="I42" s="51"/>
      <c r="J42" s="51"/>
    </row>
    <row r="43" spans="1:11" s="6" customFormat="1" ht="16.5" customHeight="1" x14ac:dyDescent="0.25">
      <c r="A43" s="64" t="s">
        <v>13</v>
      </c>
      <c r="B43" s="65"/>
      <c r="C43" s="3">
        <f>SUM(D43:F43)</f>
        <v>1450</v>
      </c>
      <c r="D43" s="3">
        <v>450</v>
      </c>
      <c r="E43" s="3">
        <v>500</v>
      </c>
      <c r="F43" s="3">
        <v>500</v>
      </c>
      <c r="G43" s="45"/>
      <c r="H43" s="45"/>
      <c r="I43" s="51"/>
      <c r="J43" s="51"/>
    </row>
    <row r="44" spans="1:11" s="6" customFormat="1" ht="15.75" customHeight="1" x14ac:dyDescent="0.25">
      <c r="A44" s="64" t="s">
        <v>14</v>
      </c>
      <c r="B44" s="65"/>
      <c r="C44" s="3">
        <f>SUM(D44:E44)</f>
        <v>0</v>
      </c>
      <c r="D44" s="3">
        <f t="shared" ref="D44:D46" si="7">SUM(H44:H44)</f>
        <v>0</v>
      </c>
      <c r="E44" s="3">
        <f t="shared" ref="E44:E46" si="8">SUM(I44:I44)</f>
        <v>0</v>
      </c>
      <c r="F44" s="3">
        <v>0</v>
      </c>
      <c r="G44" s="45"/>
      <c r="H44" s="45"/>
      <c r="I44" s="51"/>
      <c r="J44" s="51"/>
    </row>
    <row r="45" spans="1:11" s="6" customFormat="1" ht="15.75" customHeight="1" x14ac:dyDescent="0.25">
      <c r="A45" s="64" t="s">
        <v>15</v>
      </c>
      <c r="B45" s="65"/>
      <c r="C45" s="3">
        <f>SUM(D45:E45)</f>
        <v>0</v>
      </c>
      <c r="D45" s="3">
        <f t="shared" si="7"/>
        <v>0</v>
      </c>
      <c r="E45" s="3">
        <f t="shared" si="8"/>
        <v>0</v>
      </c>
      <c r="F45" s="3">
        <v>0</v>
      </c>
      <c r="G45" s="45"/>
      <c r="H45" s="45"/>
      <c r="I45" s="51"/>
      <c r="J45" s="51"/>
    </row>
    <row r="46" spans="1:11" s="6" customFormat="1" ht="15" customHeight="1" x14ac:dyDescent="0.25">
      <c r="A46" s="64" t="s">
        <v>16</v>
      </c>
      <c r="B46" s="65"/>
      <c r="C46" s="3">
        <f>SUM(D46:E46)</f>
        <v>0</v>
      </c>
      <c r="D46" s="3">
        <f t="shared" si="7"/>
        <v>0</v>
      </c>
      <c r="E46" s="3">
        <f t="shared" si="8"/>
        <v>0</v>
      </c>
      <c r="F46" s="3">
        <v>0</v>
      </c>
      <c r="G46" s="46"/>
      <c r="H46" s="46"/>
      <c r="I46" s="52"/>
      <c r="J46" s="52"/>
    </row>
    <row r="47" spans="1:11" s="6" customFormat="1" ht="75.75" customHeight="1" x14ac:dyDescent="0.25">
      <c r="A47" s="3" t="s">
        <v>32</v>
      </c>
      <c r="B47" s="3" t="s">
        <v>81</v>
      </c>
      <c r="C47" s="3"/>
      <c r="D47" s="3"/>
      <c r="E47" s="3"/>
      <c r="F47" s="3"/>
      <c r="G47" s="69" t="s">
        <v>9</v>
      </c>
      <c r="H47" s="71" t="s">
        <v>21</v>
      </c>
      <c r="I47" s="50" t="s">
        <v>22</v>
      </c>
      <c r="J47" s="50" t="s">
        <v>98</v>
      </c>
      <c r="K47" s="11"/>
    </row>
    <row r="48" spans="1:11" s="6" customFormat="1" ht="13.5" customHeight="1" x14ac:dyDescent="0.25">
      <c r="A48" s="64" t="s">
        <v>11</v>
      </c>
      <c r="B48" s="65"/>
      <c r="C48" s="3">
        <f>SUM(D48:F48)</f>
        <v>600</v>
      </c>
      <c r="D48" s="3">
        <f>SUM(D49:D53)</f>
        <v>300</v>
      </c>
      <c r="E48" s="3">
        <f>SUM(E49:E53)</f>
        <v>150</v>
      </c>
      <c r="F48" s="3">
        <f>F50</f>
        <v>150</v>
      </c>
      <c r="G48" s="70"/>
      <c r="H48" s="71"/>
      <c r="I48" s="51"/>
      <c r="J48" s="51"/>
    </row>
    <row r="49" spans="1:10" s="6" customFormat="1" ht="17.25" customHeight="1" x14ac:dyDescent="0.25">
      <c r="A49" s="64" t="s">
        <v>12</v>
      </c>
      <c r="B49" s="65"/>
      <c r="C49" s="3">
        <f>SUM(D49:E49)</f>
        <v>0</v>
      </c>
      <c r="D49" s="3">
        <f>SUM(H49:H49)</f>
        <v>0</v>
      </c>
      <c r="E49" s="3">
        <f>SUM(I49:I49)</f>
        <v>0</v>
      </c>
      <c r="F49" s="3">
        <v>0</v>
      </c>
      <c r="G49" s="70"/>
      <c r="H49" s="71"/>
      <c r="I49" s="51"/>
      <c r="J49" s="51"/>
    </row>
    <row r="50" spans="1:10" s="6" customFormat="1" ht="12.75" customHeight="1" x14ac:dyDescent="0.25">
      <c r="A50" s="64" t="s">
        <v>13</v>
      </c>
      <c r="B50" s="65"/>
      <c r="C50" s="3">
        <f>SUM(D50:F50)</f>
        <v>600</v>
      </c>
      <c r="D50" s="3">
        <v>300</v>
      </c>
      <c r="E50" s="3">
        <v>150</v>
      </c>
      <c r="F50" s="3">
        <v>150</v>
      </c>
      <c r="G50" s="70"/>
      <c r="H50" s="71"/>
      <c r="I50" s="51"/>
      <c r="J50" s="51"/>
    </row>
    <row r="51" spans="1:10" s="6" customFormat="1" ht="12.75" customHeight="1" x14ac:dyDescent="0.25">
      <c r="A51" s="64" t="s">
        <v>14</v>
      </c>
      <c r="B51" s="65"/>
      <c r="C51" s="3">
        <f>SUM(D51:E51)</f>
        <v>0</v>
      </c>
      <c r="D51" s="3">
        <f t="shared" ref="D51:D53" si="9">SUM(H51:H51)</f>
        <v>0</v>
      </c>
      <c r="E51" s="3">
        <f t="shared" ref="E51:E53" si="10">SUM(I51:I51)</f>
        <v>0</v>
      </c>
      <c r="F51" s="3">
        <v>0</v>
      </c>
      <c r="G51" s="70"/>
      <c r="H51" s="71"/>
      <c r="I51" s="51"/>
      <c r="J51" s="51"/>
    </row>
    <row r="52" spans="1:10" s="6" customFormat="1" ht="23.25" customHeight="1" x14ac:dyDescent="0.25">
      <c r="A52" s="64" t="s">
        <v>15</v>
      </c>
      <c r="B52" s="65"/>
      <c r="C52" s="3">
        <f>SUM(D52:E52)</f>
        <v>0</v>
      </c>
      <c r="D52" s="3">
        <f t="shared" si="9"/>
        <v>0</v>
      </c>
      <c r="E52" s="3">
        <f t="shared" si="10"/>
        <v>0</v>
      </c>
      <c r="F52" s="3">
        <v>0</v>
      </c>
      <c r="G52" s="70"/>
      <c r="H52" s="71"/>
      <c r="I52" s="51"/>
      <c r="J52" s="51"/>
    </row>
    <row r="53" spans="1:10" s="6" customFormat="1" ht="13.5" customHeight="1" x14ac:dyDescent="0.25">
      <c r="A53" s="64" t="s">
        <v>16</v>
      </c>
      <c r="B53" s="65"/>
      <c r="C53" s="3">
        <f>SUM(D53:E53)</f>
        <v>0</v>
      </c>
      <c r="D53" s="3">
        <f t="shared" si="9"/>
        <v>0</v>
      </c>
      <c r="E53" s="3">
        <f t="shared" si="10"/>
        <v>0</v>
      </c>
      <c r="F53" s="3">
        <v>0</v>
      </c>
      <c r="G53" s="70"/>
      <c r="H53" s="71"/>
      <c r="I53" s="52"/>
      <c r="J53" s="52"/>
    </row>
    <row r="54" spans="1:10" s="6" customFormat="1" ht="56.25" customHeight="1" x14ac:dyDescent="0.25">
      <c r="A54" s="3" t="s">
        <v>33</v>
      </c>
      <c r="B54" s="3" t="s">
        <v>34</v>
      </c>
      <c r="C54" s="3"/>
      <c r="D54" s="3"/>
      <c r="E54" s="3"/>
      <c r="F54" s="28"/>
      <c r="G54" s="44" t="s">
        <v>9</v>
      </c>
      <c r="H54" s="44" t="s">
        <v>21</v>
      </c>
      <c r="I54" s="50" t="s">
        <v>22</v>
      </c>
      <c r="J54" s="50" t="s">
        <v>98</v>
      </c>
    </row>
    <row r="55" spans="1:10" s="6" customFormat="1" ht="13.5" customHeight="1" x14ac:dyDescent="0.25">
      <c r="A55" s="64" t="s">
        <v>11</v>
      </c>
      <c r="B55" s="65"/>
      <c r="C55" s="3">
        <f>SUM(D55:F55)</f>
        <v>9100</v>
      </c>
      <c r="D55" s="3">
        <f>SUM(D56:D60)</f>
        <v>3500</v>
      </c>
      <c r="E55" s="3">
        <f>SUM(E56:E60)</f>
        <v>2800</v>
      </c>
      <c r="F55" s="3">
        <f>F57</f>
        <v>2800</v>
      </c>
      <c r="G55" s="45"/>
      <c r="H55" s="45"/>
      <c r="I55" s="51"/>
      <c r="J55" s="51"/>
    </row>
    <row r="56" spans="1:10" s="6" customFormat="1" ht="15.75" customHeight="1" x14ac:dyDescent="0.25">
      <c r="A56" s="64" t="s">
        <v>12</v>
      </c>
      <c r="B56" s="65"/>
      <c r="C56" s="3">
        <f>SUM(D56:E56)</f>
        <v>0</v>
      </c>
      <c r="D56" s="3">
        <f>SUM(H56:H56)</f>
        <v>0</v>
      </c>
      <c r="E56" s="3">
        <f>SUM(I56:I56)</f>
        <v>0</v>
      </c>
      <c r="F56" s="3">
        <v>0</v>
      </c>
      <c r="G56" s="45"/>
      <c r="H56" s="45"/>
      <c r="I56" s="51"/>
      <c r="J56" s="51"/>
    </row>
    <row r="57" spans="1:10" s="6" customFormat="1" ht="13.5" customHeight="1" x14ac:dyDescent="0.25">
      <c r="A57" s="64" t="s">
        <v>13</v>
      </c>
      <c r="B57" s="65"/>
      <c r="C57" s="3">
        <f>SUM(D57:F57)</f>
        <v>9100</v>
      </c>
      <c r="D57" s="3">
        <v>3500</v>
      </c>
      <c r="E57" s="3">
        <v>2800</v>
      </c>
      <c r="F57" s="3">
        <v>2800</v>
      </c>
      <c r="G57" s="45"/>
      <c r="H57" s="45"/>
      <c r="I57" s="51"/>
      <c r="J57" s="51"/>
    </row>
    <row r="58" spans="1:10" s="6" customFormat="1" ht="12.75" customHeight="1" x14ac:dyDescent="0.25">
      <c r="A58" s="64" t="s">
        <v>14</v>
      </c>
      <c r="B58" s="65"/>
      <c r="C58" s="3">
        <f>SUM(D58:E58)</f>
        <v>0</v>
      </c>
      <c r="D58" s="3">
        <f t="shared" ref="D58:D60" si="11">SUM(H58:H58)</f>
        <v>0</v>
      </c>
      <c r="E58" s="3">
        <f t="shared" ref="E58:E60" si="12">SUM(I58:I58)</f>
        <v>0</v>
      </c>
      <c r="F58" s="3">
        <v>0</v>
      </c>
      <c r="G58" s="45"/>
      <c r="H58" s="45"/>
      <c r="I58" s="51"/>
      <c r="J58" s="51"/>
    </row>
    <row r="59" spans="1:10" s="6" customFormat="1" ht="15.75" customHeight="1" x14ac:dyDescent="0.25">
      <c r="A59" s="64" t="s">
        <v>15</v>
      </c>
      <c r="B59" s="65"/>
      <c r="C59" s="3">
        <f>SUM(D59:E59)</f>
        <v>0</v>
      </c>
      <c r="D59" s="3">
        <f t="shared" si="11"/>
        <v>0</v>
      </c>
      <c r="E59" s="3">
        <f t="shared" si="12"/>
        <v>0</v>
      </c>
      <c r="F59" s="3">
        <v>0</v>
      </c>
      <c r="G59" s="45"/>
      <c r="H59" s="45"/>
      <c r="I59" s="51"/>
      <c r="J59" s="51"/>
    </row>
    <row r="60" spans="1:10" s="6" customFormat="1" ht="16.5" customHeight="1" x14ac:dyDescent="0.25">
      <c r="A60" s="64" t="s">
        <v>16</v>
      </c>
      <c r="B60" s="65"/>
      <c r="C60" s="3">
        <f>SUM(D60:E60)</f>
        <v>0</v>
      </c>
      <c r="D60" s="3">
        <f t="shared" si="11"/>
        <v>0</v>
      </c>
      <c r="E60" s="3">
        <f t="shared" si="12"/>
        <v>0</v>
      </c>
      <c r="F60" s="3">
        <v>0</v>
      </c>
      <c r="G60" s="46"/>
      <c r="H60" s="46"/>
      <c r="I60" s="52"/>
      <c r="J60" s="52"/>
    </row>
    <row r="61" spans="1:10" s="6" customFormat="1" ht="46.5" customHeight="1" x14ac:dyDescent="0.25">
      <c r="A61" s="3" t="s">
        <v>35</v>
      </c>
      <c r="B61" s="3" t="s">
        <v>38</v>
      </c>
      <c r="C61" s="3"/>
      <c r="D61" s="3"/>
      <c r="E61" s="3"/>
      <c r="F61" s="28"/>
      <c r="G61" s="44" t="s">
        <v>9</v>
      </c>
      <c r="H61" s="71" t="s">
        <v>21</v>
      </c>
      <c r="I61" s="50" t="s">
        <v>22</v>
      </c>
      <c r="J61" s="50" t="s">
        <v>98</v>
      </c>
    </row>
    <row r="62" spans="1:10" s="6" customFormat="1" ht="15" customHeight="1" x14ac:dyDescent="0.25">
      <c r="A62" s="64" t="s">
        <v>11</v>
      </c>
      <c r="B62" s="65"/>
      <c r="C62" s="3">
        <f>SUM(D62:F62)</f>
        <v>3200</v>
      </c>
      <c r="D62" s="3">
        <v>1200</v>
      </c>
      <c r="E62" s="3">
        <f>SUM(E63:E67)</f>
        <v>1000</v>
      </c>
      <c r="F62" s="3">
        <f>F64</f>
        <v>1000</v>
      </c>
      <c r="G62" s="45"/>
      <c r="H62" s="71"/>
      <c r="I62" s="51"/>
      <c r="J62" s="51"/>
    </row>
    <row r="63" spans="1:10" s="6" customFormat="1" ht="13.5" customHeight="1" x14ac:dyDescent="0.25">
      <c r="A63" s="64" t="s">
        <v>12</v>
      </c>
      <c r="B63" s="65"/>
      <c r="C63" s="3">
        <f>SUM(D63:E63)</f>
        <v>0</v>
      </c>
      <c r="D63" s="3">
        <f>SUM(H63:H63)</f>
        <v>0</v>
      </c>
      <c r="E63" s="3">
        <f>SUM(I63:I63)</f>
        <v>0</v>
      </c>
      <c r="F63" s="3">
        <v>0</v>
      </c>
      <c r="G63" s="45"/>
      <c r="H63" s="71"/>
      <c r="I63" s="51"/>
      <c r="J63" s="51"/>
    </row>
    <row r="64" spans="1:10" s="6" customFormat="1" ht="13.5" customHeight="1" x14ac:dyDescent="0.25">
      <c r="A64" s="64" t="s">
        <v>13</v>
      </c>
      <c r="B64" s="65"/>
      <c r="C64" s="3">
        <f>SUM(D64:F64)</f>
        <v>3200</v>
      </c>
      <c r="D64" s="3">
        <v>1200</v>
      </c>
      <c r="E64" s="3">
        <v>1000</v>
      </c>
      <c r="F64" s="3">
        <v>1000</v>
      </c>
      <c r="G64" s="45"/>
      <c r="H64" s="71"/>
      <c r="I64" s="51"/>
      <c r="J64" s="51"/>
    </row>
    <row r="65" spans="1:10" s="6" customFormat="1" ht="15" customHeight="1" x14ac:dyDescent="0.25">
      <c r="A65" s="64" t="s">
        <v>14</v>
      </c>
      <c r="B65" s="65"/>
      <c r="C65" s="3">
        <f>SUM(D65:E65)</f>
        <v>0</v>
      </c>
      <c r="D65" s="3">
        <f t="shared" ref="D65:D67" si="13">SUM(H65:H65)</f>
        <v>0</v>
      </c>
      <c r="E65" s="3">
        <f t="shared" ref="E65:E67" si="14">SUM(I65:I65)</f>
        <v>0</v>
      </c>
      <c r="F65" s="3">
        <v>0</v>
      </c>
      <c r="G65" s="45"/>
      <c r="H65" s="71"/>
      <c r="I65" s="51"/>
      <c r="J65" s="51"/>
    </row>
    <row r="66" spans="1:10" s="6" customFormat="1" ht="18.75" customHeight="1" x14ac:dyDescent="0.25">
      <c r="A66" s="64" t="s">
        <v>15</v>
      </c>
      <c r="B66" s="65"/>
      <c r="C66" s="3">
        <f>SUM(D66:E66)</f>
        <v>0</v>
      </c>
      <c r="D66" s="3">
        <f t="shared" si="13"/>
        <v>0</v>
      </c>
      <c r="E66" s="3">
        <f t="shared" si="14"/>
        <v>0</v>
      </c>
      <c r="F66" s="3">
        <v>0</v>
      </c>
      <c r="G66" s="45"/>
      <c r="H66" s="71"/>
      <c r="I66" s="51"/>
      <c r="J66" s="51"/>
    </row>
    <row r="67" spans="1:10" s="6" customFormat="1" ht="13.5" customHeight="1" x14ac:dyDescent="0.25">
      <c r="A67" s="64" t="s">
        <v>16</v>
      </c>
      <c r="B67" s="65"/>
      <c r="C67" s="3">
        <f>SUM(D67:E67)</f>
        <v>0</v>
      </c>
      <c r="D67" s="3">
        <f t="shared" si="13"/>
        <v>0</v>
      </c>
      <c r="E67" s="3">
        <f t="shared" si="14"/>
        <v>0</v>
      </c>
      <c r="F67" s="3">
        <v>0</v>
      </c>
      <c r="G67" s="46"/>
      <c r="H67" s="71"/>
      <c r="I67" s="72"/>
      <c r="J67" s="73"/>
    </row>
    <row r="68" spans="1:10" s="6" customFormat="1" ht="69.75" customHeight="1" x14ac:dyDescent="0.25">
      <c r="A68" s="3" t="s">
        <v>37</v>
      </c>
      <c r="B68" s="3" t="s">
        <v>40</v>
      </c>
      <c r="C68" s="3"/>
      <c r="D68" s="3"/>
      <c r="E68" s="3"/>
      <c r="F68" s="28"/>
      <c r="G68" s="44" t="s">
        <v>9</v>
      </c>
      <c r="H68" s="71" t="s">
        <v>21</v>
      </c>
      <c r="I68" s="50" t="s">
        <v>22</v>
      </c>
      <c r="J68" s="50" t="s">
        <v>98</v>
      </c>
    </row>
    <row r="69" spans="1:10" s="6" customFormat="1" ht="15" customHeight="1" x14ac:dyDescent="0.25">
      <c r="A69" s="64" t="s">
        <v>11</v>
      </c>
      <c r="B69" s="65"/>
      <c r="C69" s="3">
        <f>SUM(D69:F69)</f>
        <v>4500</v>
      </c>
      <c r="D69" s="3">
        <v>1500</v>
      </c>
      <c r="E69" s="3">
        <f>SUM(E70:E74)</f>
        <v>1500</v>
      </c>
      <c r="F69" s="3">
        <f>F71</f>
        <v>1500</v>
      </c>
      <c r="G69" s="45"/>
      <c r="H69" s="71"/>
      <c r="I69" s="51"/>
      <c r="J69" s="51"/>
    </row>
    <row r="70" spans="1:10" s="6" customFormat="1" ht="13.5" customHeight="1" x14ac:dyDescent="0.25">
      <c r="A70" s="64" t="s">
        <v>12</v>
      </c>
      <c r="B70" s="65"/>
      <c r="C70" s="3">
        <f>SUM(D70:E70)</f>
        <v>0</v>
      </c>
      <c r="D70" s="3">
        <f>SUM(H70:H70)</f>
        <v>0</v>
      </c>
      <c r="E70" s="3">
        <f>SUM(I70:I70)</f>
        <v>0</v>
      </c>
      <c r="F70" s="3">
        <v>0</v>
      </c>
      <c r="G70" s="45"/>
      <c r="H70" s="71"/>
      <c r="I70" s="51"/>
      <c r="J70" s="51"/>
    </row>
    <row r="71" spans="1:10" s="6" customFormat="1" ht="13.5" customHeight="1" x14ac:dyDescent="0.25">
      <c r="A71" s="64" t="s">
        <v>13</v>
      </c>
      <c r="B71" s="65"/>
      <c r="C71" s="3">
        <f>SUM(D71:F71)</f>
        <v>4500</v>
      </c>
      <c r="D71" s="3">
        <v>1500</v>
      </c>
      <c r="E71" s="3">
        <v>1500</v>
      </c>
      <c r="F71" s="3">
        <v>1500</v>
      </c>
      <c r="G71" s="45"/>
      <c r="H71" s="71"/>
      <c r="I71" s="51"/>
      <c r="J71" s="51"/>
    </row>
    <row r="72" spans="1:10" s="6" customFormat="1" ht="15" customHeight="1" x14ac:dyDescent="0.25">
      <c r="A72" s="64" t="s">
        <v>14</v>
      </c>
      <c r="B72" s="65"/>
      <c r="C72" s="3">
        <f>SUM(D72:E72)</f>
        <v>0</v>
      </c>
      <c r="D72" s="3">
        <f t="shared" ref="D72:D74" si="15">SUM(H72:H72)</f>
        <v>0</v>
      </c>
      <c r="E72" s="3">
        <f t="shared" ref="E72:E74" si="16">SUM(I72:I72)</f>
        <v>0</v>
      </c>
      <c r="F72" s="3">
        <v>0</v>
      </c>
      <c r="G72" s="45"/>
      <c r="H72" s="71"/>
      <c r="I72" s="51"/>
      <c r="J72" s="51"/>
    </row>
    <row r="73" spans="1:10" s="6" customFormat="1" ht="18" customHeight="1" x14ac:dyDescent="0.25">
      <c r="A73" s="66" t="s">
        <v>15</v>
      </c>
      <c r="B73" s="67"/>
      <c r="C73" s="3">
        <f>SUM(D73:E73)</f>
        <v>0</v>
      </c>
      <c r="D73" s="3">
        <f t="shared" si="15"/>
        <v>0</v>
      </c>
      <c r="E73" s="3">
        <f t="shared" si="16"/>
        <v>0</v>
      </c>
      <c r="F73" s="3">
        <v>0</v>
      </c>
      <c r="G73" s="45"/>
      <c r="H73" s="71"/>
      <c r="I73" s="51"/>
      <c r="J73" s="51"/>
    </row>
    <row r="74" spans="1:10" s="6" customFormat="1" ht="13.5" customHeight="1" x14ac:dyDescent="0.25">
      <c r="A74" s="64" t="s">
        <v>16</v>
      </c>
      <c r="B74" s="65"/>
      <c r="C74" s="3">
        <f>SUM(D74:E74)</f>
        <v>0</v>
      </c>
      <c r="D74" s="3">
        <f t="shared" si="15"/>
        <v>0</v>
      </c>
      <c r="E74" s="3">
        <f t="shared" si="16"/>
        <v>0</v>
      </c>
      <c r="F74" s="3">
        <v>0</v>
      </c>
      <c r="G74" s="46"/>
      <c r="H74" s="71"/>
      <c r="I74" s="72"/>
      <c r="J74" s="73"/>
    </row>
    <row r="75" spans="1:10" s="6" customFormat="1" ht="75.75" hidden="1" customHeight="1" x14ac:dyDescent="0.25">
      <c r="A75" s="3" t="s">
        <v>41</v>
      </c>
      <c r="B75" s="3" t="s">
        <v>42</v>
      </c>
      <c r="C75" s="3"/>
      <c r="D75" s="3"/>
      <c r="E75" s="3"/>
      <c r="F75" s="3">
        <v>0</v>
      </c>
      <c r="G75" s="44" t="s">
        <v>43</v>
      </c>
      <c r="H75" s="44" t="s">
        <v>44</v>
      </c>
      <c r="I75" s="50" t="s">
        <v>22</v>
      </c>
      <c r="J75" s="50" t="s">
        <v>10</v>
      </c>
    </row>
    <row r="76" spans="1:10" s="6" customFormat="1" ht="15.75" hidden="1" customHeight="1" x14ac:dyDescent="0.25">
      <c r="A76" s="64" t="s">
        <v>11</v>
      </c>
      <c r="B76" s="65"/>
      <c r="C76" s="3">
        <f t="shared" ref="C76:C81" si="17">SUM(D76:E76)</f>
        <v>0</v>
      </c>
      <c r="D76" s="3">
        <f>SUM(D77:D81)</f>
        <v>0</v>
      </c>
      <c r="E76" s="3">
        <f>SUM(E77:E81)</f>
        <v>0</v>
      </c>
      <c r="F76" s="3">
        <v>0</v>
      </c>
      <c r="G76" s="45"/>
      <c r="H76" s="45"/>
      <c r="I76" s="51"/>
      <c r="J76" s="51"/>
    </row>
    <row r="77" spans="1:10" s="6" customFormat="1" ht="13.5" hidden="1" customHeight="1" x14ac:dyDescent="0.25">
      <c r="A77" s="64" t="s">
        <v>12</v>
      </c>
      <c r="B77" s="65"/>
      <c r="C77" s="3">
        <f t="shared" si="17"/>
        <v>0</v>
      </c>
      <c r="D77" s="3">
        <f>SUM(H77:H77)</f>
        <v>0</v>
      </c>
      <c r="E77" s="3">
        <f>SUM(I77:I77)</f>
        <v>0</v>
      </c>
      <c r="F77" s="3">
        <v>0</v>
      </c>
      <c r="G77" s="45"/>
      <c r="H77" s="45"/>
      <c r="I77" s="51"/>
      <c r="J77" s="51"/>
    </row>
    <row r="78" spans="1:10" s="6" customFormat="1" ht="15" hidden="1" customHeight="1" x14ac:dyDescent="0.25">
      <c r="A78" s="64" t="s">
        <v>13</v>
      </c>
      <c r="B78" s="65"/>
      <c r="C78" s="3">
        <f t="shared" si="17"/>
        <v>0</v>
      </c>
      <c r="D78" s="3">
        <v>0</v>
      </c>
      <c r="E78" s="3">
        <v>0</v>
      </c>
      <c r="F78" s="3">
        <v>0</v>
      </c>
      <c r="G78" s="45"/>
      <c r="H78" s="45"/>
      <c r="I78" s="51"/>
      <c r="J78" s="51"/>
    </row>
    <row r="79" spans="1:10" s="6" customFormat="1" ht="15" hidden="1" customHeight="1" x14ac:dyDescent="0.25">
      <c r="A79" s="66" t="s">
        <v>14</v>
      </c>
      <c r="B79" s="67"/>
      <c r="C79" s="3">
        <f t="shared" si="17"/>
        <v>0</v>
      </c>
      <c r="D79" s="3">
        <f t="shared" ref="D79:D81" si="18">SUM(H79:H79)</f>
        <v>0</v>
      </c>
      <c r="E79" s="3">
        <f t="shared" ref="E79:E81" si="19">SUM(I79:I79)</f>
        <v>0</v>
      </c>
      <c r="F79" s="3">
        <v>0</v>
      </c>
      <c r="G79" s="45"/>
      <c r="H79" s="45"/>
      <c r="I79" s="51"/>
      <c r="J79" s="51"/>
    </row>
    <row r="80" spans="1:10" s="6" customFormat="1" ht="15.75" hidden="1" customHeight="1" x14ac:dyDescent="0.25">
      <c r="A80" s="64" t="s">
        <v>15</v>
      </c>
      <c r="B80" s="65"/>
      <c r="C80" s="3">
        <f t="shared" si="17"/>
        <v>0</v>
      </c>
      <c r="D80" s="3">
        <f t="shared" si="18"/>
        <v>0</v>
      </c>
      <c r="E80" s="3">
        <f t="shared" si="19"/>
        <v>0</v>
      </c>
      <c r="F80" s="3">
        <v>0</v>
      </c>
      <c r="G80" s="45"/>
      <c r="H80" s="45"/>
      <c r="I80" s="51"/>
      <c r="J80" s="51"/>
    </row>
    <row r="81" spans="1:10" s="6" customFormat="1" ht="20.25" hidden="1" customHeight="1" x14ac:dyDescent="0.25">
      <c r="A81" s="64" t="s">
        <v>16</v>
      </c>
      <c r="B81" s="65"/>
      <c r="C81" s="3">
        <f t="shared" si="17"/>
        <v>0</v>
      </c>
      <c r="D81" s="3">
        <f t="shared" si="18"/>
        <v>0</v>
      </c>
      <c r="E81" s="3">
        <f t="shared" si="19"/>
        <v>0</v>
      </c>
      <c r="F81" s="3">
        <v>0</v>
      </c>
      <c r="G81" s="46"/>
      <c r="H81" s="46"/>
      <c r="I81" s="72"/>
      <c r="J81" s="73"/>
    </row>
    <row r="82" spans="1:10" s="6" customFormat="1" ht="42.75" customHeight="1" x14ac:dyDescent="0.25">
      <c r="A82" s="3" t="s">
        <v>39</v>
      </c>
      <c r="B82" s="3" t="s">
        <v>46</v>
      </c>
      <c r="C82" s="3"/>
      <c r="D82" s="3"/>
      <c r="E82" s="3"/>
      <c r="F82" s="3"/>
      <c r="G82" s="42" t="s">
        <v>9</v>
      </c>
      <c r="H82" s="44" t="s">
        <v>21</v>
      </c>
      <c r="I82" s="76" t="s">
        <v>22</v>
      </c>
      <c r="J82" s="78" t="s">
        <v>98</v>
      </c>
    </row>
    <row r="83" spans="1:10" s="6" customFormat="1" ht="17.25" customHeight="1" x14ac:dyDescent="0.25">
      <c r="A83" s="64" t="s">
        <v>11</v>
      </c>
      <c r="B83" s="65"/>
      <c r="C83" s="3">
        <f t="shared" ref="C83:C88" si="20">SUM(D83:E83)</f>
        <v>450</v>
      </c>
      <c r="D83" s="3">
        <v>450</v>
      </c>
      <c r="E83" s="3">
        <f>SUM(E84:E88)</f>
        <v>0</v>
      </c>
      <c r="F83" s="3">
        <v>0</v>
      </c>
      <c r="G83" s="42"/>
      <c r="H83" s="74"/>
      <c r="I83" s="76"/>
      <c r="J83" s="79"/>
    </row>
    <row r="84" spans="1:10" s="6" customFormat="1" ht="18" customHeight="1" x14ac:dyDescent="0.25">
      <c r="A84" s="64" t="s">
        <v>12</v>
      </c>
      <c r="B84" s="65"/>
      <c r="C84" s="3">
        <f t="shared" si="20"/>
        <v>0</v>
      </c>
      <c r="D84" s="3">
        <f>SUM(H84:H84)</f>
        <v>0</v>
      </c>
      <c r="E84" s="3">
        <f>SUM(I84:I84)</f>
        <v>0</v>
      </c>
      <c r="F84" s="3">
        <v>0</v>
      </c>
      <c r="G84" s="42"/>
      <c r="H84" s="74"/>
      <c r="I84" s="76"/>
      <c r="J84" s="79"/>
    </row>
    <row r="85" spans="1:10" s="6" customFormat="1" ht="18.75" customHeight="1" x14ac:dyDescent="0.25">
      <c r="A85" s="64" t="s">
        <v>13</v>
      </c>
      <c r="B85" s="65"/>
      <c r="C85" s="3">
        <f t="shared" si="20"/>
        <v>450</v>
      </c>
      <c r="D85" s="3">
        <v>450</v>
      </c>
      <c r="E85" s="3">
        <v>0</v>
      </c>
      <c r="F85" s="3">
        <v>0</v>
      </c>
      <c r="G85" s="42"/>
      <c r="H85" s="74"/>
      <c r="I85" s="76"/>
      <c r="J85" s="79"/>
    </row>
    <row r="86" spans="1:10" s="6" customFormat="1" ht="15" customHeight="1" x14ac:dyDescent="0.25">
      <c r="A86" s="64" t="s">
        <v>14</v>
      </c>
      <c r="B86" s="68"/>
      <c r="C86" s="3">
        <f t="shared" si="20"/>
        <v>0</v>
      </c>
      <c r="D86" s="3">
        <f t="shared" ref="D86:D88" si="21">SUM(H86:H86)</f>
        <v>0</v>
      </c>
      <c r="E86" s="3">
        <f t="shared" ref="E86:E88" si="22">SUM(I86:I86)</f>
        <v>0</v>
      </c>
      <c r="F86" s="3">
        <v>0</v>
      </c>
      <c r="G86" s="42"/>
      <c r="H86" s="74"/>
      <c r="I86" s="76"/>
      <c r="J86" s="79"/>
    </row>
    <row r="87" spans="1:10" s="6" customFormat="1" ht="17.25" customHeight="1" x14ac:dyDescent="0.25">
      <c r="A87" s="64" t="s">
        <v>15</v>
      </c>
      <c r="B87" s="65"/>
      <c r="C87" s="3">
        <f t="shared" si="20"/>
        <v>0</v>
      </c>
      <c r="D87" s="3">
        <f t="shared" si="21"/>
        <v>0</v>
      </c>
      <c r="E87" s="3">
        <f t="shared" si="22"/>
        <v>0</v>
      </c>
      <c r="F87" s="3">
        <v>0</v>
      </c>
      <c r="G87" s="42"/>
      <c r="H87" s="74"/>
      <c r="I87" s="76"/>
      <c r="J87" s="79"/>
    </row>
    <row r="88" spans="1:10" s="6" customFormat="1" ht="13.5" customHeight="1" x14ac:dyDescent="0.25">
      <c r="A88" s="64" t="s">
        <v>16</v>
      </c>
      <c r="B88" s="65"/>
      <c r="C88" s="3">
        <f t="shared" si="20"/>
        <v>0</v>
      </c>
      <c r="D88" s="3">
        <f t="shared" si="21"/>
        <v>0</v>
      </c>
      <c r="E88" s="3">
        <f t="shared" si="22"/>
        <v>0</v>
      </c>
      <c r="F88" s="3">
        <v>0</v>
      </c>
      <c r="G88" s="42"/>
      <c r="H88" s="75"/>
      <c r="I88" s="77"/>
      <c r="J88" s="79"/>
    </row>
    <row r="89" spans="1:10" s="6" customFormat="1" ht="82.5" customHeight="1" x14ac:dyDescent="0.25">
      <c r="A89" s="3" t="s">
        <v>45</v>
      </c>
      <c r="B89" s="3" t="s">
        <v>82</v>
      </c>
      <c r="C89" s="3"/>
      <c r="D89" s="3"/>
      <c r="E89" s="3"/>
      <c r="F89" s="3"/>
      <c r="G89" s="42" t="s">
        <v>9</v>
      </c>
      <c r="H89" s="44" t="s">
        <v>21</v>
      </c>
      <c r="I89" s="76" t="s">
        <v>22</v>
      </c>
      <c r="J89" s="78" t="s">
        <v>98</v>
      </c>
    </row>
    <row r="90" spans="1:10" s="6" customFormat="1" ht="17.25" customHeight="1" x14ac:dyDescent="0.25">
      <c r="A90" s="64" t="s">
        <v>11</v>
      </c>
      <c r="B90" s="65"/>
      <c r="C90" s="3">
        <f>SUM(D90:F90)</f>
        <v>9000</v>
      </c>
      <c r="D90" s="3">
        <f>SUM(D91:D95)</f>
        <v>3600</v>
      </c>
      <c r="E90" s="3">
        <f>SUM(E91:E95)</f>
        <v>2700</v>
      </c>
      <c r="F90" s="3">
        <f>F92</f>
        <v>2700</v>
      </c>
      <c r="G90" s="42"/>
      <c r="H90" s="74"/>
      <c r="I90" s="76"/>
      <c r="J90" s="79"/>
    </row>
    <row r="91" spans="1:10" s="6" customFormat="1" ht="15" customHeight="1" x14ac:dyDescent="0.25">
      <c r="A91" s="64" t="s">
        <v>12</v>
      </c>
      <c r="B91" s="65"/>
      <c r="C91" s="3">
        <f>SUM(D91:E91)</f>
        <v>0</v>
      </c>
      <c r="D91" s="3">
        <f>SUM(H91:H91)</f>
        <v>0</v>
      </c>
      <c r="E91" s="3">
        <f>SUM(I91:I91)</f>
        <v>0</v>
      </c>
      <c r="F91" s="3">
        <v>0</v>
      </c>
      <c r="G91" s="42"/>
      <c r="H91" s="74"/>
      <c r="I91" s="76"/>
      <c r="J91" s="79"/>
    </row>
    <row r="92" spans="1:10" s="6" customFormat="1" ht="13.5" customHeight="1" x14ac:dyDescent="0.25">
      <c r="A92" s="64" t="s">
        <v>13</v>
      </c>
      <c r="B92" s="65"/>
      <c r="C92" s="3">
        <f>SUM(D92:F92)</f>
        <v>9000</v>
      </c>
      <c r="D92" s="3">
        <v>3600</v>
      </c>
      <c r="E92" s="3">
        <v>2700</v>
      </c>
      <c r="F92" s="3">
        <v>2700</v>
      </c>
      <c r="G92" s="42"/>
      <c r="H92" s="74"/>
      <c r="I92" s="76"/>
      <c r="J92" s="79"/>
    </row>
    <row r="93" spans="1:10" s="6" customFormat="1" ht="14.25" customHeight="1" x14ac:dyDescent="0.25">
      <c r="A93" s="64" t="s">
        <v>14</v>
      </c>
      <c r="B93" s="68"/>
      <c r="C93" s="3">
        <f>SUM(D93:E93)</f>
        <v>0</v>
      </c>
      <c r="D93" s="3">
        <f t="shared" ref="D93:D95" si="23">SUM(H93:H93)</f>
        <v>0</v>
      </c>
      <c r="E93" s="3">
        <f t="shared" ref="E93:E95" si="24">SUM(I93:I93)</f>
        <v>0</v>
      </c>
      <c r="F93" s="3">
        <v>0</v>
      </c>
      <c r="G93" s="42"/>
      <c r="H93" s="74"/>
      <c r="I93" s="76"/>
      <c r="J93" s="79"/>
    </row>
    <row r="94" spans="1:10" s="6" customFormat="1" ht="13.5" customHeight="1" x14ac:dyDescent="0.25">
      <c r="A94" s="64" t="s">
        <v>15</v>
      </c>
      <c r="B94" s="65"/>
      <c r="C94" s="3">
        <f>SUM(D94:E94)</f>
        <v>0</v>
      </c>
      <c r="D94" s="3">
        <f t="shared" si="23"/>
        <v>0</v>
      </c>
      <c r="E94" s="3">
        <f t="shared" si="24"/>
        <v>0</v>
      </c>
      <c r="F94" s="3">
        <v>0</v>
      </c>
      <c r="G94" s="42"/>
      <c r="H94" s="74"/>
      <c r="I94" s="76"/>
      <c r="J94" s="79"/>
    </row>
    <row r="95" spans="1:10" s="6" customFormat="1" ht="17.25" customHeight="1" x14ac:dyDescent="0.25">
      <c r="A95" s="64" t="s">
        <v>16</v>
      </c>
      <c r="B95" s="65"/>
      <c r="C95" s="3">
        <f>SUM(D95:E95)</f>
        <v>0</v>
      </c>
      <c r="D95" s="3">
        <f t="shared" si="23"/>
        <v>0</v>
      </c>
      <c r="E95" s="3">
        <f t="shared" si="24"/>
        <v>0</v>
      </c>
      <c r="F95" s="3">
        <v>0</v>
      </c>
      <c r="G95" s="42"/>
      <c r="H95" s="75"/>
      <c r="I95" s="77"/>
      <c r="J95" s="79"/>
    </row>
    <row r="96" spans="1:10" s="6" customFormat="1" ht="82.5" customHeight="1" x14ac:dyDescent="0.25">
      <c r="A96" s="3" t="s">
        <v>41</v>
      </c>
      <c r="B96" s="3" t="s">
        <v>102</v>
      </c>
      <c r="C96" s="3"/>
      <c r="D96" s="3"/>
      <c r="E96" s="3"/>
      <c r="F96" s="3"/>
      <c r="G96" s="42" t="s">
        <v>9</v>
      </c>
      <c r="H96" s="44" t="s">
        <v>21</v>
      </c>
      <c r="I96" s="76" t="s">
        <v>22</v>
      </c>
      <c r="J96" s="78" t="s">
        <v>98</v>
      </c>
    </row>
    <row r="97" spans="1:10" s="6" customFormat="1" ht="17.25" customHeight="1" x14ac:dyDescent="0.25">
      <c r="A97" s="64" t="s">
        <v>11</v>
      </c>
      <c r="B97" s="65"/>
      <c r="C97" s="3">
        <f>SUM(D97:F97)</f>
        <v>750</v>
      </c>
      <c r="D97" s="3">
        <f>SUM(D98:D102)</f>
        <v>750</v>
      </c>
      <c r="E97" s="3">
        <f>SUM(E98:E102)</f>
        <v>0</v>
      </c>
      <c r="F97" s="3">
        <f>F99</f>
        <v>0</v>
      </c>
      <c r="G97" s="42"/>
      <c r="H97" s="74"/>
      <c r="I97" s="76"/>
      <c r="J97" s="79"/>
    </row>
    <row r="98" spans="1:10" s="6" customFormat="1" ht="15" customHeight="1" x14ac:dyDescent="0.25">
      <c r="A98" s="64" t="s">
        <v>12</v>
      </c>
      <c r="B98" s="65"/>
      <c r="C98" s="3">
        <f>SUM(D98:E98)</f>
        <v>0</v>
      </c>
      <c r="D98" s="3">
        <f>SUM(H98:H98)</f>
        <v>0</v>
      </c>
      <c r="E98" s="3">
        <f>SUM(I98:I98)</f>
        <v>0</v>
      </c>
      <c r="F98" s="3">
        <v>0</v>
      </c>
      <c r="G98" s="42"/>
      <c r="H98" s="74"/>
      <c r="I98" s="76"/>
      <c r="J98" s="79"/>
    </row>
    <row r="99" spans="1:10" s="6" customFormat="1" ht="13.5" customHeight="1" x14ac:dyDescent="0.25">
      <c r="A99" s="64" t="s">
        <v>13</v>
      </c>
      <c r="B99" s="65"/>
      <c r="C99" s="3">
        <f>SUM(D99:F99)</f>
        <v>750</v>
      </c>
      <c r="D99" s="3">
        <v>750</v>
      </c>
      <c r="E99" s="3">
        <v>0</v>
      </c>
      <c r="F99" s="3">
        <v>0</v>
      </c>
      <c r="G99" s="42"/>
      <c r="H99" s="74"/>
      <c r="I99" s="76"/>
      <c r="J99" s="79"/>
    </row>
    <row r="100" spans="1:10" s="6" customFormat="1" ht="14.25" customHeight="1" x14ac:dyDescent="0.25">
      <c r="A100" s="64" t="s">
        <v>14</v>
      </c>
      <c r="B100" s="68"/>
      <c r="C100" s="3">
        <f>SUM(D100:E100)</f>
        <v>0</v>
      </c>
      <c r="D100" s="3">
        <f t="shared" ref="D100:D102" si="25">SUM(H100:H100)</f>
        <v>0</v>
      </c>
      <c r="E100" s="3">
        <f t="shared" ref="E100:E102" si="26">SUM(I100:I100)</f>
        <v>0</v>
      </c>
      <c r="F100" s="3">
        <v>0</v>
      </c>
      <c r="G100" s="42"/>
      <c r="H100" s="74"/>
      <c r="I100" s="76"/>
      <c r="J100" s="79"/>
    </row>
    <row r="101" spans="1:10" s="6" customFormat="1" ht="13.5" customHeight="1" x14ac:dyDescent="0.25">
      <c r="A101" s="64" t="s">
        <v>15</v>
      </c>
      <c r="B101" s="65"/>
      <c r="C101" s="3">
        <f>SUM(D101:E101)</f>
        <v>0</v>
      </c>
      <c r="D101" s="3">
        <f t="shared" si="25"/>
        <v>0</v>
      </c>
      <c r="E101" s="3">
        <f t="shared" si="26"/>
        <v>0</v>
      </c>
      <c r="F101" s="3">
        <v>0</v>
      </c>
      <c r="G101" s="42"/>
      <c r="H101" s="74"/>
      <c r="I101" s="76"/>
      <c r="J101" s="79"/>
    </row>
    <row r="102" spans="1:10" s="6" customFormat="1" ht="17.25" customHeight="1" x14ac:dyDescent="0.25">
      <c r="A102" s="64" t="s">
        <v>16</v>
      </c>
      <c r="B102" s="65"/>
      <c r="C102" s="3">
        <f>SUM(D102:E102)</f>
        <v>0</v>
      </c>
      <c r="D102" s="3">
        <f t="shared" si="25"/>
        <v>0</v>
      </c>
      <c r="E102" s="3">
        <f t="shared" si="26"/>
        <v>0</v>
      </c>
      <c r="F102" s="3">
        <v>0</v>
      </c>
      <c r="G102" s="42"/>
      <c r="H102" s="75"/>
      <c r="I102" s="77"/>
      <c r="J102" s="79"/>
    </row>
    <row r="103" spans="1:10" s="6" customFormat="1" ht="93" customHeight="1" x14ac:dyDescent="0.25">
      <c r="A103" s="3" t="s">
        <v>47</v>
      </c>
      <c r="B103" s="33" t="s">
        <v>48</v>
      </c>
      <c r="C103" s="3"/>
      <c r="D103" s="3"/>
      <c r="E103" s="3"/>
      <c r="F103" s="3"/>
      <c r="G103" s="42" t="s">
        <v>43</v>
      </c>
      <c r="H103" s="44" t="s">
        <v>44</v>
      </c>
      <c r="I103" s="50" t="s">
        <v>22</v>
      </c>
      <c r="J103" s="80" t="s">
        <v>98</v>
      </c>
    </row>
    <row r="104" spans="1:10" s="6" customFormat="1" ht="15" customHeight="1" x14ac:dyDescent="0.25">
      <c r="A104" s="64" t="s">
        <v>11</v>
      </c>
      <c r="B104" s="65"/>
      <c r="C104" s="3">
        <f>C106</f>
        <v>8951</v>
      </c>
      <c r="D104" s="3">
        <v>3617</v>
      </c>
      <c r="E104" s="3">
        <v>2667</v>
      </c>
      <c r="F104" s="3">
        <v>2667</v>
      </c>
      <c r="G104" s="42"/>
      <c r="H104" s="45"/>
      <c r="I104" s="51"/>
      <c r="J104" s="81"/>
    </row>
    <row r="105" spans="1:10" s="6" customFormat="1" ht="15" customHeight="1" x14ac:dyDescent="0.25">
      <c r="A105" s="64" t="s">
        <v>12</v>
      </c>
      <c r="B105" s="65"/>
      <c r="C105" s="3">
        <f>SUM(D105:E105)</f>
        <v>0</v>
      </c>
      <c r="D105" s="3">
        <f>SUM(H105:H105)</f>
        <v>0</v>
      </c>
      <c r="E105" s="3">
        <f>SUM(I105:I105)</f>
        <v>0</v>
      </c>
      <c r="F105" s="3">
        <v>0</v>
      </c>
      <c r="G105" s="42"/>
      <c r="H105" s="45"/>
      <c r="I105" s="51"/>
      <c r="J105" s="81"/>
    </row>
    <row r="106" spans="1:10" s="6" customFormat="1" ht="13.5" customHeight="1" x14ac:dyDescent="0.25">
      <c r="A106" s="64" t="s">
        <v>13</v>
      </c>
      <c r="B106" s="65"/>
      <c r="C106" s="3">
        <f>SUM(D106:F106)</f>
        <v>8951</v>
      </c>
      <c r="D106" s="3">
        <v>3617</v>
      </c>
      <c r="E106" s="3">
        <v>2667</v>
      </c>
      <c r="F106" s="3">
        <v>2667</v>
      </c>
      <c r="G106" s="42"/>
      <c r="H106" s="45"/>
      <c r="I106" s="51"/>
      <c r="J106" s="81"/>
    </row>
    <row r="107" spans="1:10" s="6" customFormat="1" ht="14.25" customHeight="1" x14ac:dyDescent="0.25">
      <c r="A107" s="64" t="s">
        <v>14</v>
      </c>
      <c r="B107" s="65"/>
      <c r="C107" s="3">
        <f>SUM(D107:E107)</f>
        <v>0</v>
      </c>
      <c r="D107" s="3">
        <f t="shared" ref="D107:D109" si="27">SUM(H107:H107)</f>
        <v>0</v>
      </c>
      <c r="E107" s="3">
        <f t="shared" ref="E107:E109" si="28">SUM(I107:I107)</f>
        <v>0</v>
      </c>
      <c r="F107" s="3">
        <v>0</v>
      </c>
      <c r="G107" s="42"/>
      <c r="H107" s="45"/>
      <c r="I107" s="51"/>
      <c r="J107" s="81"/>
    </row>
    <row r="108" spans="1:10" s="6" customFormat="1" ht="13.5" customHeight="1" x14ac:dyDescent="0.25">
      <c r="A108" s="64" t="s">
        <v>15</v>
      </c>
      <c r="B108" s="65"/>
      <c r="C108" s="3">
        <f>SUM(D108:E108)</f>
        <v>0</v>
      </c>
      <c r="D108" s="3">
        <f t="shared" si="27"/>
        <v>0</v>
      </c>
      <c r="E108" s="3">
        <f t="shared" si="28"/>
        <v>0</v>
      </c>
      <c r="F108" s="3">
        <v>0</v>
      </c>
      <c r="G108" s="42"/>
      <c r="H108" s="45"/>
      <c r="I108" s="51"/>
      <c r="J108" s="81"/>
    </row>
    <row r="109" spans="1:10" s="6" customFormat="1" ht="17.25" customHeight="1" x14ac:dyDescent="0.25">
      <c r="A109" s="64" t="s">
        <v>16</v>
      </c>
      <c r="B109" s="65"/>
      <c r="C109" s="28">
        <f>SUM(D109:E109)</f>
        <v>0</v>
      </c>
      <c r="D109" s="28">
        <f t="shared" si="27"/>
        <v>0</v>
      </c>
      <c r="E109" s="28">
        <f t="shared" si="28"/>
        <v>0</v>
      </c>
      <c r="F109" s="28">
        <v>0</v>
      </c>
      <c r="G109" s="42"/>
      <c r="H109" s="45"/>
      <c r="I109" s="51"/>
      <c r="J109" s="81"/>
    </row>
    <row r="110" spans="1:10" s="38" customFormat="1" ht="93" customHeight="1" x14ac:dyDescent="0.25">
      <c r="A110" s="3" t="s">
        <v>95</v>
      </c>
      <c r="B110" s="37" t="s">
        <v>93</v>
      </c>
      <c r="C110" s="3"/>
      <c r="D110" s="3"/>
      <c r="E110" s="3"/>
      <c r="F110" s="3"/>
      <c r="G110" s="42" t="s">
        <v>100</v>
      </c>
      <c r="H110" s="45"/>
      <c r="I110" s="51"/>
      <c r="J110" s="81"/>
    </row>
    <row r="111" spans="1:10" s="38" customFormat="1" ht="15" customHeight="1" x14ac:dyDescent="0.25">
      <c r="A111" s="63" t="s">
        <v>11</v>
      </c>
      <c r="B111" s="63"/>
      <c r="C111" s="3">
        <f>C113</f>
        <v>1900</v>
      </c>
      <c r="D111" s="3">
        <v>1900</v>
      </c>
      <c r="E111" s="3">
        <v>0</v>
      </c>
      <c r="F111" s="3">
        <v>0</v>
      </c>
      <c r="G111" s="42"/>
      <c r="H111" s="45"/>
      <c r="I111" s="51"/>
      <c r="J111" s="81"/>
    </row>
    <row r="112" spans="1:10" s="38" customFormat="1" ht="15" customHeight="1" x14ac:dyDescent="0.25">
      <c r="A112" s="63" t="s">
        <v>12</v>
      </c>
      <c r="B112" s="63"/>
      <c r="C112" s="3">
        <f>SUM(D112:E112)</f>
        <v>0</v>
      </c>
      <c r="D112" s="3">
        <f>SUM(H112:H112)</f>
        <v>0</v>
      </c>
      <c r="E112" s="3">
        <f>SUM(I112:I112)</f>
        <v>0</v>
      </c>
      <c r="F112" s="3">
        <v>0</v>
      </c>
      <c r="G112" s="42"/>
      <c r="H112" s="45"/>
      <c r="I112" s="51"/>
      <c r="J112" s="81"/>
    </row>
    <row r="113" spans="1:10" s="38" customFormat="1" ht="13.5" customHeight="1" x14ac:dyDescent="0.25">
      <c r="A113" s="63" t="s">
        <v>13</v>
      </c>
      <c r="B113" s="63"/>
      <c r="C113" s="3">
        <f>SUM(D113:F113)</f>
        <v>1900</v>
      </c>
      <c r="D113" s="3">
        <v>1900</v>
      </c>
      <c r="E113" s="3">
        <v>0</v>
      </c>
      <c r="F113" s="3">
        <v>0</v>
      </c>
      <c r="G113" s="42"/>
      <c r="H113" s="45"/>
      <c r="I113" s="51"/>
      <c r="J113" s="81"/>
    </row>
    <row r="114" spans="1:10" s="38" customFormat="1" ht="14.25" customHeight="1" x14ac:dyDescent="0.25">
      <c r="A114" s="63" t="s">
        <v>14</v>
      </c>
      <c r="B114" s="63"/>
      <c r="C114" s="3">
        <f>SUM(D114:E114)</f>
        <v>0</v>
      </c>
      <c r="D114" s="3">
        <f t="shared" ref="D114:D116" si="29">SUM(H114:H114)</f>
        <v>0</v>
      </c>
      <c r="E114" s="3">
        <f t="shared" ref="E114:E116" si="30">SUM(I114:I114)</f>
        <v>0</v>
      </c>
      <c r="F114" s="3">
        <v>0</v>
      </c>
      <c r="G114" s="42"/>
      <c r="H114" s="45"/>
      <c r="I114" s="51"/>
      <c r="J114" s="81"/>
    </row>
    <row r="115" spans="1:10" s="38" customFormat="1" ht="13.5" customHeight="1" x14ac:dyDescent="0.25">
      <c r="A115" s="63" t="s">
        <v>15</v>
      </c>
      <c r="B115" s="63"/>
      <c r="C115" s="3">
        <f>SUM(D115:E115)</f>
        <v>0</v>
      </c>
      <c r="D115" s="3">
        <f t="shared" si="29"/>
        <v>0</v>
      </c>
      <c r="E115" s="3">
        <f t="shared" si="30"/>
        <v>0</v>
      </c>
      <c r="F115" s="3">
        <v>0</v>
      </c>
      <c r="G115" s="42"/>
      <c r="H115" s="45"/>
      <c r="I115" s="51"/>
      <c r="J115" s="81"/>
    </row>
    <row r="116" spans="1:10" s="38" customFormat="1" ht="17.25" customHeight="1" x14ac:dyDescent="0.25">
      <c r="A116" s="63" t="s">
        <v>16</v>
      </c>
      <c r="B116" s="63"/>
      <c r="C116" s="3">
        <f>SUM(D116:E116)</f>
        <v>0</v>
      </c>
      <c r="D116" s="3">
        <f t="shared" si="29"/>
        <v>0</v>
      </c>
      <c r="E116" s="3">
        <f t="shared" si="30"/>
        <v>0</v>
      </c>
      <c r="F116" s="3">
        <v>0</v>
      </c>
      <c r="G116" s="42"/>
      <c r="H116" s="46"/>
      <c r="I116" s="52"/>
      <c r="J116" s="82"/>
    </row>
    <row r="117" spans="1:10" s="1" customFormat="1" ht="161.25" customHeight="1" x14ac:dyDescent="0.25">
      <c r="A117" s="83" t="s">
        <v>49</v>
      </c>
      <c r="B117" s="84"/>
      <c r="C117" s="84"/>
      <c r="D117" s="84"/>
      <c r="E117" s="84"/>
      <c r="F117" s="39"/>
      <c r="G117" s="35" t="s">
        <v>50</v>
      </c>
      <c r="H117" s="40" t="s">
        <v>51</v>
      </c>
      <c r="I117" s="34">
        <v>2018</v>
      </c>
      <c r="J117" s="41" t="s">
        <v>98</v>
      </c>
    </row>
    <row r="118" spans="1:10" s="6" customFormat="1" ht="24.75" customHeight="1" x14ac:dyDescent="0.25">
      <c r="A118" s="3" t="s">
        <v>52</v>
      </c>
      <c r="B118" s="3" t="s">
        <v>53</v>
      </c>
      <c r="C118" s="3"/>
      <c r="D118" s="3"/>
      <c r="E118" s="3"/>
      <c r="F118" s="28"/>
      <c r="G118" s="44" t="s">
        <v>101</v>
      </c>
      <c r="H118" s="44" t="s">
        <v>54</v>
      </c>
      <c r="I118" s="50" t="s">
        <v>22</v>
      </c>
      <c r="J118" s="50" t="s">
        <v>98</v>
      </c>
    </row>
    <row r="119" spans="1:10" s="6" customFormat="1" ht="12.75" customHeight="1" x14ac:dyDescent="0.25">
      <c r="A119" s="85" t="s">
        <v>11</v>
      </c>
      <c r="B119" s="86"/>
      <c r="C119" s="3">
        <f t="shared" ref="C119:C124" si="31">SUM(D119:E119)</f>
        <v>0</v>
      </c>
      <c r="D119" s="3">
        <f>SUM(D120:D124)</f>
        <v>0</v>
      </c>
      <c r="E119" s="3">
        <f>SUM(E120:E124)</f>
        <v>0</v>
      </c>
      <c r="F119" s="3">
        <v>0</v>
      </c>
      <c r="G119" s="45"/>
      <c r="H119" s="45"/>
      <c r="I119" s="51"/>
      <c r="J119" s="51"/>
    </row>
    <row r="120" spans="1:10" s="6" customFormat="1" ht="16.5" customHeight="1" x14ac:dyDescent="0.25">
      <c r="A120" s="64" t="s">
        <v>12</v>
      </c>
      <c r="B120" s="65"/>
      <c r="C120" s="3">
        <f t="shared" si="31"/>
        <v>0</v>
      </c>
      <c r="D120" s="3">
        <v>0</v>
      </c>
      <c r="E120" s="3">
        <v>0</v>
      </c>
      <c r="F120" s="3">
        <v>0</v>
      </c>
      <c r="G120" s="45"/>
      <c r="H120" s="45"/>
      <c r="I120" s="51"/>
      <c r="J120" s="51"/>
    </row>
    <row r="121" spans="1:10" s="6" customFormat="1" ht="15.75" customHeight="1" x14ac:dyDescent="0.25">
      <c r="A121" s="64" t="s">
        <v>13</v>
      </c>
      <c r="B121" s="65"/>
      <c r="C121" s="3">
        <f t="shared" si="31"/>
        <v>0</v>
      </c>
      <c r="D121" s="3">
        <v>0</v>
      </c>
      <c r="E121" s="3">
        <v>0</v>
      </c>
      <c r="F121" s="3">
        <v>0</v>
      </c>
      <c r="G121" s="45"/>
      <c r="H121" s="45"/>
      <c r="I121" s="51"/>
      <c r="J121" s="51"/>
    </row>
    <row r="122" spans="1:10" s="6" customFormat="1" ht="16.5" customHeight="1" x14ac:dyDescent="0.25">
      <c r="A122" s="64" t="s">
        <v>14</v>
      </c>
      <c r="B122" s="65"/>
      <c r="C122" s="3">
        <f t="shared" si="31"/>
        <v>0</v>
      </c>
      <c r="D122" s="3">
        <v>0</v>
      </c>
      <c r="E122" s="3">
        <v>0</v>
      </c>
      <c r="F122" s="3">
        <v>0</v>
      </c>
      <c r="G122" s="45"/>
      <c r="H122" s="45"/>
      <c r="I122" s="51"/>
      <c r="J122" s="51"/>
    </row>
    <row r="123" spans="1:10" s="6" customFormat="1" ht="13.5" customHeight="1" x14ac:dyDescent="0.25">
      <c r="A123" s="64" t="s">
        <v>15</v>
      </c>
      <c r="B123" s="65"/>
      <c r="C123" s="3">
        <f t="shared" si="31"/>
        <v>0</v>
      </c>
      <c r="D123" s="3">
        <v>0</v>
      </c>
      <c r="E123" s="3">
        <v>0</v>
      </c>
      <c r="F123" s="3">
        <v>0</v>
      </c>
      <c r="G123" s="45"/>
      <c r="H123" s="45"/>
      <c r="I123" s="51"/>
      <c r="J123" s="51"/>
    </row>
    <row r="124" spans="1:10" s="6" customFormat="1" ht="16.5" customHeight="1" x14ac:dyDescent="0.25">
      <c r="A124" s="64" t="s">
        <v>16</v>
      </c>
      <c r="B124" s="65"/>
      <c r="C124" s="3">
        <f t="shared" si="31"/>
        <v>0</v>
      </c>
      <c r="D124" s="3">
        <v>0</v>
      </c>
      <c r="E124" s="3">
        <v>0</v>
      </c>
      <c r="F124" s="3">
        <v>0</v>
      </c>
      <c r="G124" s="46"/>
      <c r="H124" s="46"/>
      <c r="I124" s="52"/>
      <c r="J124" s="52"/>
    </row>
    <row r="125" spans="1:10" s="6" customFormat="1" ht="117" customHeight="1" x14ac:dyDescent="0.25">
      <c r="A125" s="3" t="s">
        <v>55</v>
      </c>
      <c r="B125" s="3" t="s">
        <v>56</v>
      </c>
      <c r="C125" s="3"/>
      <c r="D125" s="3"/>
      <c r="E125" s="3"/>
      <c r="F125" s="28"/>
      <c r="G125" s="44" t="s">
        <v>96</v>
      </c>
      <c r="H125" s="44" t="s">
        <v>57</v>
      </c>
      <c r="I125" s="50" t="s">
        <v>22</v>
      </c>
      <c r="J125" s="50" t="s">
        <v>98</v>
      </c>
    </row>
    <row r="126" spans="1:10" s="6" customFormat="1" ht="16.5" customHeight="1" x14ac:dyDescent="0.25">
      <c r="A126" s="85" t="s">
        <v>11</v>
      </c>
      <c r="B126" s="86"/>
      <c r="C126" s="3">
        <f t="shared" ref="C126:C131" si="32">SUM(D126:E126)</f>
        <v>550</v>
      </c>
      <c r="D126" s="3">
        <f>SUM(D127:D131)</f>
        <v>550</v>
      </c>
      <c r="E126" s="3">
        <f>SUM(E127:E131)</f>
        <v>0</v>
      </c>
      <c r="F126" s="3">
        <v>0</v>
      </c>
      <c r="G126" s="45"/>
      <c r="H126" s="45"/>
      <c r="I126" s="51"/>
      <c r="J126" s="51"/>
    </row>
    <row r="127" spans="1:10" s="6" customFormat="1" ht="15" customHeight="1" x14ac:dyDescent="0.25">
      <c r="A127" s="64" t="s">
        <v>12</v>
      </c>
      <c r="B127" s="65"/>
      <c r="C127" s="3">
        <f t="shared" si="32"/>
        <v>0</v>
      </c>
      <c r="D127" s="3">
        <f t="shared" ref="D127:E131" si="33">SUM(D134+D141+D148+D155+D163+D170)</f>
        <v>0</v>
      </c>
      <c r="E127" s="3">
        <f t="shared" si="33"/>
        <v>0</v>
      </c>
      <c r="F127" s="3">
        <v>0</v>
      </c>
      <c r="G127" s="45"/>
      <c r="H127" s="45"/>
      <c r="I127" s="51"/>
      <c r="J127" s="51"/>
    </row>
    <row r="128" spans="1:10" s="6" customFormat="1" ht="13.5" customHeight="1" x14ac:dyDescent="0.25">
      <c r="A128" s="64" t="s">
        <v>13</v>
      </c>
      <c r="B128" s="68"/>
      <c r="C128" s="3">
        <f t="shared" si="32"/>
        <v>550</v>
      </c>
      <c r="D128" s="3">
        <f t="shared" si="33"/>
        <v>550</v>
      </c>
      <c r="E128" s="3">
        <f t="shared" si="33"/>
        <v>0</v>
      </c>
      <c r="F128" s="3">
        <v>0</v>
      </c>
      <c r="G128" s="45"/>
      <c r="H128" s="45"/>
      <c r="I128" s="51"/>
      <c r="J128" s="51"/>
    </row>
    <row r="129" spans="1:10" s="6" customFormat="1" ht="13.5" customHeight="1" x14ac:dyDescent="0.25">
      <c r="A129" s="64" t="s">
        <v>14</v>
      </c>
      <c r="B129" s="68"/>
      <c r="C129" s="3">
        <f t="shared" si="32"/>
        <v>0</v>
      </c>
      <c r="D129" s="3">
        <f t="shared" si="33"/>
        <v>0</v>
      </c>
      <c r="E129" s="3">
        <f t="shared" si="33"/>
        <v>0</v>
      </c>
      <c r="F129" s="3">
        <v>0</v>
      </c>
      <c r="G129" s="45"/>
      <c r="H129" s="45"/>
      <c r="I129" s="51"/>
      <c r="J129" s="51"/>
    </row>
    <row r="130" spans="1:10" s="6" customFormat="1" ht="19.5" customHeight="1" x14ac:dyDescent="0.25">
      <c r="A130" s="64" t="s">
        <v>15</v>
      </c>
      <c r="B130" s="65"/>
      <c r="C130" s="3">
        <f t="shared" si="32"/>
        <v>0</v>
      </c>
      <c r="D130" s="3">
        <f t="shared" si="33"/>
        <v>0</v>
      </c>
      <c r="E130" s="3">
        <f t="shared" si="33"/>
        <v>0</v>
      </c>
      <c r="F130" s="3">
        <v>0</v>
      </c>
      <c r="G130" s="45"/>
      <c r="H130" s="45"/>
      <c r="I130" s="51"/>
      <c r="J130" s="51"/>
    </row>
    <row r="131" spans="1:10" s="6" customFormat="1" ht="17.25" customHeight="1" x14ac:dyDescent="0.25">
      <c r="A131" s="64" t="s">
        <v>16</v>
      </c>
      <c r="B131" s="65"/>
      <c r="C131" s="3">
        <f t="shared" si="32"/>
        <v>0</v>
      </c>
      <c r="D131" s="3">
        <f t="shared" si="33"/>
        <v>0</v>
      </c>
      <c r="E131" s="3">
        <f t="shared" si="33"/>
        <v>0</v>
      </c>
      <c r="F131" s="3">
        <v>0</v>
      </c>
      <c r="G131" s="46"/>
      <c r="H131" s="46"/>
      <c r="I131" s="52"/>
      <c r="J131" s="52"/>
    </row>
    <row r="132" spans="1:10" s="6" customFormat="1" ht="80.25" customHeight="1" x14ac:dyDescent="0.25">
      <c r="A132" s="3" t="s">
        <v>58</v>
      </c>
      <c r="B132" s="3" t="s">
        <v>83</v>
      </c>
      <c r="C132" s="3"/>
      <c r="D132" s="3"/>
      <c r="E132" s="3"/>
      <c r="F132" s="28"/>
      <c r="G132" s="44" t="s">
        <v>9</v>
      </c>
      <c r="H132" s="44" t="s">
        <v>59</v>
      </c>
      <c r="I132" s="50" t="s">
        <v>22</v>
      </c>
      <c r="J132" s="50" t="s">
        <v>98</v>
      </c>
    </row>
    <row r="133" spans="1:10" s="6" customFormat="1" ht="15.75" customHeight="1" x14ac:dyDescent="0.25">
      <c r="A133" s="14" t="s">
        <v>11</v>
      </c>
      <c r="B133" s="15"/>
      <c r="C133" s="3">
        <f t="shared" ref="C133:C138" si="34">SUM(D133:E133)</f>
        <v>100</v>
      </c>
      <c r="D133" s="3">
        <f>SUM(D134:D138)</f>
        <v>100</v>
      </c>
      <c r="E133" s="3">
        <f>SUM(E134:E138)</f>
        <v>0</v>
      </c>
      <c r="F133" s="3">
        <v>0</v>
      </c>
      <c r="G133" s="45"/>
      <c r="H133" s="45"/>
      <c r="I133" s="51"/>
      <c r="J133" s="51"/>
    </row>
    <row r="134" spans="1:10" s="6" customFormat="1" ht="15" customHeight="1" x14ac:dyDescent="0.25">
      <c r="A134" s="64" t="s">
        <v>12</v>
      </c>
      <c r="B134" s="65"/>
      <c r="C134" s="3">
        <f t="shared" si="34"/>
        <v>0</v>
      </c>
      <c r="D134" s="3">
        <f>SUM(H134:H134)</f>
        <v>0</v>
      </c>
      <c r="E134" s="3">
        <f>SUM(I134:I134)</f>
        <v>0</v>
      </c>
      <c r="F134" s="3">
        <v>0</v>
      </c>
      <c r="G134" s="45"/>
      <c r="H134" s="45"/>
      <c r="I134" s="51"/>
      <c r="J134" s="51"/>
    </row>
    <row r="135" spans="1:10" s="6" customFormat="1" ht="15.75" customHeight="1" x14ac:dyDescent="0.25">
      <c r="A135" s="64" t="s">
        <v>13</v>
      </c>
      <c r="B135" s="65"/>
      <c r="C135" s="3">
        <f t="shared" si="34"/>
        <v>100</v>
      </c>
      <c r="D135" s="3">
        <v>100</v>
      </c>
      <c r="E135" s="3">
        <v>0</v>
      </c>
      <c r="F135" s="3">
        <v>0</v>
      </c>
      <c r="G135" s="45"/>
      <c r="H135" s="45"/>
      <c r="I135" s="51"/>
      <c r="J135" s="51"/>
    </row>
    <row r="136" spans="1:10" s="6" customFormat="1" ht="15" customHeight="1" x14ac:dyDescent="0.25">
      <c r="A136" s="64" t="s">
        <v>14</v>
      </c>
      <c r="B136" s="65"/>
      <c r="C136" s="3">
        <f t="shared" si="34"/>
        <v>0</v>
      </c>
      <c r="D136" s="3">
        <f t="shared" ref="D136:D138" si="35">SUM(H136:H136)</f>
        <v>0</v>
      </c>
      <c r="E136" s="3">
        <f t="shared" ref="E136:E138" si="36">SUM(I136:I136)</f>
        <v>0</v>
      </c>
      <c r="F136" s="3">
        <v>0</v>
      </c>
      <c r="G136" s="45"/>
      <c r="H136" s="45"/>
      <c r="I136" s="51"/>
      <c r="J136" s="51"/>
    </row>
    <row r="137" spans="1:10" s="6" customFormat="1" ht="31.5" customHeight="1" x14ac:dyDescent="0.25">
      <c r="A137" s="64" t="s">
        <v>15</v>
      </c>
      <c r="B137" s="65"/>
      <c r="C137" s="3">
        <f t="shared" si="34"/>
        <v>0</v>
      </c>
      <c r="D137" s="3">
        <f t="shared" si="35"/>
        <v>0</v>
      </c>
      <c r="E137" s="3">
        <f t="shared" si="36"/>
        <v>0</v>
      </c>
      <c r="F137" s="3">
        <v>0</v>
      </c>
      <c r="G137" s="45"/>
      <c r="H137" s="45"/>
      <c r="I137" s="51"/>
      <c r="J137" s="51"/>
    </row>
    <row r="138" spans="1:10" s="6" customFormat="1" ht="16.5" customHeight="1" x14ac:dyDescent="0.25">
      <c r="A138" s="64" t="s">
        <v>16</v>
      </c>
      <c r="B138" s="65"/>
      <c r="C138" s="3">
        <f t="shared" si="34"/>
        <v>0</v>
      </c>
      <c r="D138" s="3">
        <f t="shared" si="35"/>
        <v>0</v>
      </c>
      <c r="E138" s="3">
        <f t="shared" si="36"/>
        <v>0</v>
      </c>
      <c r="F138" s="3">
        <v>0</v>
      </c>
      <c r="G138" s="46"/>
      <c r="H138" s="46"/>
      <c r="I138" s="52"/>
      <c r="J138" s="52"/>
    </row>
    <row r="139" spans="1:10" s="6" customFormat="1" ht="68.25" customHeight="1" x14ac:dyDescent="0.25">
      <c r="A139" s="3" t="s">
        <v>60</v>
      </c>
      <c r="B139" s="3" t="s">
        <v>84</v>
      </c>
      <c r="C139" s="3"/>
      <c r="D139" s="3"/>
      <c r="E139" s="3"/>
      <c r="F139" s="28"/>
      <c r="G139" s="44" t="s">
        <v>9</v>
      </c>
      <c r="H139" s="44" t="s">
        <v>61</v>
      </c>
      <c r="I139" s="50" t="s">
        <v>22</v>
      </c>
      <c r="J139" s="50" t="s">
        <v>98</v>
      </c>
    </row>
    <row r="140" spans="1:10" s="6" customFormat="1" ht="15.75" customHeight="1" x14ac:dyDescent="0.25">
      <c r="A140" s="64" t="s">
        <v>11</v>
      </c>
      <c r="B140" s="65"/>
      <c r="C140" s="3">
        <f t="shared" ref="C140:C145" si="37">SUM(D140:E140)</f>
        <v>150</v>
      </c>
      <c r="D140" s="3">
        <f>SUM(D141:D145)</f>
        <v>150</v>
      </c>
      <c r="E140" s="3">
        <f>SUM(E141:E145)</f>
        <v>0</v>
      </c>
      <c r="F140" s="3">
        <v>0</v>
      </c>
      <c r="G140" s="45"/>
      <c r="H140" s="45"/>
      <c r="I140" s="51"/>
      <c r="J140" s="51"/>
    </row>
    <row r="141" spans="1:10" s="6" customFormat="1" ht="15" customHeight="1" x14ac:dyDescent="0.25">
      <c r="A141" s="64" t="s">
        <v>12</v>
      </c>
      <c r="B141" s="65"/>
      <c r="C141" s="3">
        <f t="shared" si="37"/>
        <v>0</v>
      </c>
      <c r="D141" s="3">
        <v>0</v>
      </c>
      <c r="E141" s="3">
        <v>0</v>
      </c>
      <c r="F141" s="3">
        <v>0</v>
      </c>
      <c r="G141" s="45"/>
      <c r="H141" s="45"/>
      <c r="I141" s="51"/>
      <c r="J141" s="51"/>
    </row>
    <row r="142" spans="1:10" s="6" customFormat="1" ht="15.75" customHeight="1" x14ac:dyDescent="0.25">
      <c r="A142" s="64" t="s">
        <v>13</v>
      </c>
      <c r="B142" s="65"/>
      <c r="C142" s="3">
        <f t="shared" si="37"/>
        <v>150</v>
      </c>
      <c r="D142" s="3">
        <v>150</v>
      </c>
      <c r="E142" s="3">
        <v>0</v>
      </c>
      <c r="F142" s="3">
        <v>0</v>
      </c>
      <c r="G142" s="45"/>
      <c r="H142" s="45"/>
      <c r="I142" s="51"/>
      <c r="J142" s="51"/>
    </row>
    <row r="143" spans="1:10" s="6" customFormat="1" ht="15" customHeight="1" x14ac:dyDescent="0.25">
      <c r="A143" s="64" t="s">
        <v>14</v>
      </c>
      <c r="B143" s="65"/>
      <c r="C143" s="3">
        <f t="shared" si="37"/>
        <v>0</v>
      </c>
      <c r="D143" s="3">
        <v>0</v>
      </c>
      <c r="E143" s="3">
        <v>0</v>
      </c>
      <c r="F143" s="3">
        <v>0</v>
      </c>
      <c r="G143" s="45"/>
      <c r="H143" s="45"/>
      <c r="I143" s="51"/>
      <c r="J143" s="51"/>
    </row>
    <row r="144" spans="1:10" s="6" customFormat="1" ht="30" customHeight="1" x14ac:dyDescent="0.25">
      <c r="A144" s="64" t="s">
        <v>15</v>
      </c>
      <c r="B144" s="65"/>
      <c r="C144" s="3">
        <f t="shared" si="37"/>
        <v>0</v>
      </c>
      <c r="D144" s="3">
        <v>0</v>
      </c>
      <c r="E144" s="3">
        <v>0</v>
      </c>
      <c r="F144" s="3">
        <v>0</v>
      </c>
      <c r="G144" s="45"/>
      <c r="H144" s="45"/>
      <c r="I144" s="51"/>
      <c r="J144" s="51"/>
    </row>
    <row r="145" spans="1:11" s="6" customFormat="1" ht="16.5" customHeight="1" x14ac:dyDescent="0.25">
      <c r="A145" s="64" t="s">
        <v>16</v>
      </c>
      <c r="B145" s="65"/>
      <c r="C145" s="3">
        <f t="shared" si="37"/>
        <v>0</v>
      </c>
      <c r="D145" s="3">
        <v>0</v>
      </c>
      <c r="E145" s="3">
        <v>0</v>
      </c>
      <c r="F145" s="3">
        <v>0</v>
      </c>
      <c r="G145" s="46"/>
      <c r="H145" s="46"/>
      <c r="I145" s="52"/>
      <c r="J145" s="52"/>
    </row>
    <row r="146" spans="1:11" s="6" customFormat="1" ht="39" customHeight="1" x14ac:dyDescent="0.25">
      <c r="A146" s="3" t="s">
        <v>62</v>
      </c>
      <c r="B146" s="3" t="s">
        <v>63</v>
      </c>
      <c r="C146" s="3"/>
      <c r="D146" s="3"/>
      <c r="E146" s="3"/>
      <c r="F146" s="3"/>
      <c r="G146" s="87" t="s">
        <v>9</v>
      </c>
      <c r="H146" s="87" t="s">
        <v>64</v>
      </c>
      <c r="I146" s="50" t="s">
        <v>22</v>
      </c>
      <c r="J146" s="50" t="s">
        <v>98</v>
      </c>
    </row>
    <row r="147" spans="1:11" s="6" customFormat="1" ht="15" customHeight="1" x14ac:dyDescent="0.25">
      <c r="A147" s="64" t="s">
        <v>11</v>
      </c>
      <c r="B147" s="65"/>
      <c r="C147" s="3">
        <f t="shared" ref="C147:C152" si="38">SUM(D147:E147)</f>
        <v>0</v>
      </c>
      <c r="D147" s="3">
        <f>SUM(D148:D152)</f>
        <v>0</v>
      </c>
      <c r="E147" s="3">
        <f>SUM(E148:E152)</f>
        <v>0</v>
      </c>
      <c r="F147" s="3">
        <v>0</v>
      </c>
      <c r="G147" s="88"/>
      <c r="H147" s="88"/>
      <c r="I147" s="51"/>
      <c r="J147" s="51"/>
    </row>
    <row r="148" spans="1:11" s="6" customFormat="1" ht="15" customHeight="1" x14ac:dyDescent="0.25">
      <c r="A148" s="64" t="s">
        <v>12</v>
      </c>
      <c r="B148" s="65"/>
      <c r="C148" s="3">
        <f t="shared" si="38"/>
        <v>0</v>
      </c>
      <c r="D148" s="3">
        <v>0</v>
      </c>
      <c r="E148" s="3">
        <v>0</v>
      </c>
      <c r="F148" s="3">
        <v>0</v>
      </c>
      <c r="G148" s="88"/>
      <c r="H148" s="88"/>
      <c r="I148" s="51"/>
      <c r="J148" s="51"/>
    </row>
    <row r="149" spans="1:11" s="6" customFormat="1" ht="13.5" customHeight="1" x14ac:dyDescent="0.25">
      <c r="A149" s="64" t="s">
        <v>13</v>
      </c>
      <c r="B149" s="65"/>
      <c r="C149" s="3">
        <f t="shared" si="38"/>
        <v>0</v>
      </c>
      <c r="D149" s="3">
        <v>0</v>
      </c>
      <c r="E149" s="3">
        <v>0</v>
      </c>
      <c r="F149" s="3">
        <v>0</v>
      </c>
      <c r="G149" s="88"/>
      <c r="H149" s="88"/>
      <c r="I149" s="51"/>
      <c r="J149" s="51"/>
    </row>
    <row r="150" spans="1:11" s="6" customFormat="1" ht="13.5" customHeight="1" x14ac:dyDescent="0.25">
      <c r="A150" s="64" t="s">
        <v>14</v>
      </c>
      <c r="B150" s="65"/>
      <c r="C150" s="3">
        <f t="shared" si="38"/>
        <v>0</v>
      </c>
      <c r="D150" s="3">
        <v>0</v>
      </c>
      <c r="E150" s="32">
        <v>0</v>
      </c>
      <c r="F150" s="3">
        <v>0</v>
      </c>
      <c r="G150" s="88"/>
      <c r="H150" s="88"/>
      <c r="I150" s="51"/>
      <c r="J150" s="51"/>
    </row>
    <row r="151" spans="1:11" s="6" customFormat="1" ht="19.5" customHeight="1" x14ac:dyDescent="0.25">
      <c r="A151" s="64" t="s">
        <v>15</v>
      </c>
      <c r="B151" s="65"/>
      <c r="C151" s="3">
        <f t="shared" si="38"/>
        <v>0</v>
      </c>
      <c r="D151" s="3">
        <v>0</v>
      </c>
      <c r="E151" s="32">
        <v>0</v>
      </c>
      <c r="F151" s="3">
        <v>0</v>
      </c>
      <c r="G151" s="88"/>
      <c r="H151" s="88"/>
      <c r="I151" s="51"/>
      <c r="J151" s="51"/>
    </row>
    <row r="152" spans="1:11" s="6" customFormat="1" ht="15" customHeight="1" x14ac:dyDescent="0.25">
      <c r="A152" s="64" t="s">
        <v>16</v>
      </c>
      <c r="B152" s="65"/>
      <c r="C152" s="3">
        <f t="shared" si="38"/>
        <v>0</v>
      </c>
      <c r="D152" s="3">
        <v>0</v>
      </c>
      <c r="E152" s="32">
        <v>0</v>
      </c>
      <c r="F152" s="3">
        <v>0</v>
      </c>
      <c r="G152" s="89"/>
      <c r="H152" s="89"/>
      <c r="I152" s="52"/>
      <c r="J152" s="52"/>
    </row>
    <row r="153" spans="1:11" s="6" customFormat="1" ht="29.25" customHeight="1" x14ac:dyDescent="0.25">
      <c r="A153" s="3" t="s">
        <v>65</v>
      </c>
      <c r="B153" s="3" t="s">
        <v>66</v>
      </c>
      <c r="C153" s="3"/>
      <c r="D153" s="3"/>
      <c r="E153" s="32"/>
      <c r="F153" s="3"/>
      <c r="G153" s="87" t="s">
        <v>9</v>
      </c>
      <c r="H153" s="16" t="s">
        <v>67</v>
      </c>
      <c r="I153" s="50" t="s">
        <v>22</v>
      </c>
      <c r="J153" s="50" t="s">
        <v>98</v>
      </c>
      <c r="K153" s="17"/>
    </row>
    <row r="154" spans="1:11" s="6" customFormat="1" ht="14.25" customHeight="1" x14ac:dyDescent="0.25">
      <c r="A154" s="64" t="s">
        <v>11</v>
      </c>
      <c r="B154" s="65"/>
      <c r="C154" s="3">
        <f t="shared" ref="C154:C159" si="39">SUM(D154:E154)</f>
        <v>300</v>
      </c>
      <c r="D154" s="3">
        <f>SUM(D155:D159)</f>
        <v>300</v>
      </c>
      <c r="E154" s="32">
        <f>SUM(E155:E159)</f>
        <v>0</v>
      </c>
      <c r="F154" s="3">
        <v>0</v>
      </c>
      <c r="G154" s="88"/>
      <c r="H154" s="18"/>
      <c r="I154" s="51"/>
      <c r="J154" s="51"/>
    </row>
    <row r="155" spans="1:11" s="6" customFormat="1" ht="15" customHeight="1" x14ac:dyDescent="0.25">
      <c r="A155" s="64" t="s">
        <v>12</v>
      </c>
      <c r="B155" s="65"/>
      <c r="C155" s="3">
        <f t="shared" si="39"/>
        <v>0</v>
      </c>
      <c r="D155" s="3">
        <v>0</v>
      </c>
      <c r="E155" s="32">
        <v>0</v>
      </c>
      <c r="F155" s="3">
        <v>0</v>
      </c>
      <c r="G155" s="88"/>
      <c r="H155" s="18"/>
      <c r="I155" s="51"/>
      <c r="J155" s="51"/>
    </row>
    <row r="156" spans="1:11" s="6" customFormat="1" ht="15.75" customHeight="1" x14ac:dyDescent="0.25">
      <c r="A156" s="64" t="s">
        <v>13</v>
      </c>
      <c r="B156" s="65"/>
      <c r="C156" s="3">
        <f t="shared" si="39"/>
        <v>300</v>
      </c>
      <c r="D156" s="3">
        <v>300</v>
      </c>
      <c r="E156" s="32">
        <v>0</v>
      </c>
      <c r="F156" s="3">
        <v>0</v>
      </c>
      <c r="G156" s="88"/>
      <c r="H156" s="18"/>
      <c r="I156" s="51"/>
      <c r="J156" s="51"/>
    </row>
    <row r="157" spans="1:11" s="6" customFormat="1" ht="15" customHeight="1" x14ac:dyDescent="0.25">
      <c r="A157" s="64" t="s">
        <v>14</v>
      </c>
      <c r="B157" s="65"/>
      <c r="C157" s="3">
        <f t="shared" si="39"/>
        <v>0</v>
      </c>
      <c r="D157" s="3">
        <v>0</v>
      </c>
      <c r="E157" s="32">
        <v>0</v>
      </c>
      <c r="F157" s="3">
        <v>0</v>
      </c>
      <c r="G157" s="88"/>
      <c r="H157" s="18"/>
      <c r="I157" s="51"/>
      <c r="J157" s="51"/>
    </row>
    <row r="158" spans="1:11" s="6" customFormat="1" ht="20.25" customHeight="1" x14ac:dyDescent="0.25">
      <c r="A158" s="64" t="s">
        <v>15</v>
      </c>
      <c r="B158" s="65"/>
      <c r="C158" s="3">
        <f t="shared" si="39"/>
        <v>0</v>
      </c>
      <c r="D158" s="3">
        <v>0</v>
      </c>
      <c r="E158" s="32">
        <v>0</v>
      </c>
      <c r="F158" s="3">
        <v>0</v>
      </c>
      <c r="G158" s="88"/>
      <c r="H158" s="18"/>
      <c r="I158" s="51"/>
      <c r="J158" s="51"/>
    </row>
    <row r="159" spans="1:11" s="6" customFormat="1" ht="16.5" customHeight="1" x14ac:dyDescent="0.25">
      <c r="A159" s="64" t="s">
        <v>16</v>
      </c>
      <c r="B159" s="65"/>
      <c r="C159" s="3">
        <f t="shared" si="39"/>
        <v>0</v>
      </c>
      <c r="D159" s="3">
        <v>0</v>
      </c>
      <c r="E159" s="32">
        <v>0</v>
      </c>
      <c r="F159" s="3">
        <v>0</v>
      </c>
      <c r="G159" s="89"/>
      <c r="H159" s="19"/>
      <c r="I159" s="52"/>
      <c r="J159" s="52"/>
    </row>
    <row r="160" spans="1:11" s="1" customFormat="1" ht="42.75" customHeight="1" x14ac:dyDescent="0.25">
      <c r="A160" s="90" t="s">
        <v>68</v>
      </c>
      <c r="B160" s="91"/>
      <c r="C160" s="91"/>
      <c r="D160" s="91"/>
      <c r="E160" s="91"/>
      <c r="F160" s="3"/>
      <c r="G160" s="2" t="s">
        <v>9</v>
      </c>
      <c r="H160" s="12" t="s">
        <v>51</v>
      </c>
      <c r="I160" s="2">
        <v>2018</v>
      </c>
      <c r="J160" s="13" t="s">
        <v>98</v>
      </c>
    </row>
    <row r="161" spans="1:10" s="6" customFormat="1" ht="33.75" customHeight="1" x14ac:dyDescent="0.25">
      <c r="A161" s="3" t="s">
        <v>69</v>
      </c>
      <c r="B161" s="3" t="s">
        <v>70</v>
      </c>
      <c r="C161" s="3"/>
      <c r="D161" s="3"/>
      <c r="E161" s="32"/>
      <c r="F161" s="3"/>
      <c r="G161" s="87" t="s">
        <v>9</v>
      </c>
      <c r="H161" s="87" t="s">
        <v>71</v>
      </c>
      <c r="I161" s="50" t="s">
        <v>22</v>
      </c>
      <c r="J161" s="50" t="s">
        <v>98</v>
      </c>
    </row>
    <row r="162" spans="1:10" s="6" customFormat="1" ht="18" customHeight="1" x14ac:dyDescent="0.25">
      <c r="A162" s="64" t="s">
        <v>11</v>
      </c>
      <c r="B162" s="65"/>
      <c r="C162" s="3">
        <f t="shared" ref="C162:C167" si="40">SUM(D162:E162)</f>
        <v>0</v>
      </c>
      <c r="D162" s="3">
        <f>SUM(D163:D167)</f>
        <v>0</v>
      </c>
      <c r="E162" s="32">
        <f>SUM(E163:E167)</f>
        <v>0</v>
      </c>
      <c r="F162" s="3">
        <v>0</v>
      </c>
      <c r="G162" s="88"/>
      <c r="H162" s="88"/>
      <c r="I162" s="51"/>
      <c r="J162" s="51"/>
    </row>
    <row r="163" spans="1:10" s="6" customFormat="1" ht="15.75" customHeight="1" x14ac:dyDescent="0.25">
      <c r="A163" s="64" t="s">
        <v>12</v>
      </c>
      <c r="B163" s="65"/>
      <c r="C163" s="3">
        <f t="shared" si="40"/>
        <v>0</v>
      </c>
      <c r="D163" s="3">
        <v>0</v>
      </c>
      <c r="E163" s="32">
        <v>0</v>
      </c>
      <c r="F163" s="3">
        <v>0</v>
      </c>
      <c r="G163" s="88"/>
      <c r="H163" s="88"/>
      <c r="I163" s="51"/>
      <c r="J163" s="51"/>
    </row>
    <row r="164" spans="1:10" s="6" customFormat="1" ht="15" customHeight="1" x14ac:dyDescent="0.25">
      <c r="A164" s="64" t="s">
        <v>13</v>
      </c>
      <c r="B164" s="65"/>
      <c r="C164" s="3">
        <f t="shared" si="40"/>
        <v>0</v>
      </c>
      <c r="D164" s="3">
        <v>0</v>
      </c>
      <c r="E164" s="32">
        <v>0</v>
      </c>
      <c r="F164" s="3">
        <v>0</v>
      </c>
      <c r="G164" s="88"/>
      <c r="H164" s="88"/>
      <c r="I164" s="51"/>
      <c r="J164" s="51"/>
    </row>
    <row r="165" spans="1:10" s="6" customFormat="1" ht="18" customHeight="1" x14ac:dyDescent="0.25">
      <c r="A165" s="64" t="s">
        <v>14</v>
      </c>
      <c r="B165" s="65"/>
      <c r="C165" s="3">
        <f t="shared" si="40"/>
        <v>0</v>
      </c>
      <c r="D165" s="3">
        <v>0</v>
      </c>
      <c r="E165" s="32">
        <v>0</v>
      </c>
      <c r="F165" s="3">
        <v>0</v>
      </c>
      <c r="G165" s="88"/>
      <c r="H165" s="88"/>
      <c r="I165" s="51"/>
      <c r="J165" s="51"/>
    </row>
    <row r="166" spans="1:10" s="6" customFormat="1" ht="18" customHeight="1" x14ac:dyDescent="0.25">
      <c r="A166" s="64" t="s">
        <v>15</v>
      </c>
      <c r="B166" s="65"/>
      <c r="C166" s="3">
        <f t="shared" si="40"/>
        <v>0</v>
      </c>
      <c r="D166" s="3">
        <v>0</v>
      </c>
      <c r="E166" s="32">
        <v>0</v>
      </c>
      <c r="F166" s="3">
        <v>0</v>
      </c>
      <c r="G166" s="88"/>
      <c r="H166" s="88"/>
      <c r="I166" s="51"/>
      <c r="J166" s="51"/>
    </row>
    <row r="167" spans="1:10" s="6" customFormat="1" ht="15" customHeight="1" x14ac:dyDescent="0.25">
      <c r="A167" s="64" t="s">
        <v>16</v>
      </c>
      <c r="B167" s="65"/>
      <c r="C167" s="3">
        <f t="shared" si="40"/>
        <v>0</v>
      </c>
      <c r="D167" s="3">
        <v>0</v>
      </c>
      <c r="E167" s="32">
        <v>0</v>
      </c>
      <c r="F167" s="3">
        <v>0</v>
      </c>
      <c r="G167" s="89"/>
      <c r="H167" s="89"/>
      <c r="I167" s="52"/>
      <c r="J167" s="52"/>
    </row>
    <row r="168" spans="1:10" s="6" customFormat="1" ht="60" customHeight="1" x14ac:dyDescent="0.25">
      <c r="A168" s="3" t="s">
        <v>72</v>
      </c>
      <c r="B168" s="3" t="s">
        <v>73</v>
      </c>
      <c r="C168" s="3"/>
      <c r="D168" s="3"/>
      <c r="E168" s="32"/>
      <c r="F168" s="3"/>
      <c r="G168" s="87" t="s">
        <v>9</v>
      </c>
      <c r="H168" s="87" t="s">
        <v>71</v>
      </c>
      <c r="I168" s="50" t="s">
        <v>22</v>
      </c>
      <c r="J168" s="50" t="s">
        <v>98</v>
      </c>
    </row>
    <row r="169" spans="1:10" s="6" customFormat="1" ht="16.5" customHeight="1" x14ac:dyDescent="0.25">
      <c r="A169" s="64" t="s">
        <v>11</v>
      </c>
      <c r="B169" s="65"/>
      <c r="C169" s="3">
        <f t="shared" ref="C169:C174" si="41">SUM(D169:E169)</f>
        <v>0</v>
      </c>
      <c r="D169" s="3">
        <f>SUM(D170:D174)</f>
        <v>0</v>
      </c>
      <c r="E169" s="32">
        <f>SUM(E170:E174)</f>
        <v>0</v>
      </c>
      <c r="F169" s="3">
        <v>0</v>
      </c>
      <c r="G169" s="88"/>
      <c r="H169" s="88"/>
      <c r="I169" s="51"/>
      <c r="J169" s="51"/>
    </row>
    <row r="170" spans="1:10" s="6" customFormat="1" ht="18" customHeight="1" x14ac:dyDescent="0.25">
      <c r="A170" s="64" t="s">
        <v>12</v>
      </c>
      <c r="B170" s="65"/>
      <c r="C170" s="3">
        <f t="shared" si="41"/>
        <v>0</v>
      </c>
      <c r="D170" s="3">
        <v>0</v>
      </c>
      <c r="E170" s="32">
        <v>0</v>
      </c>
      <c r="F170" s="3">
        <v>0</v>
      </c>
      <c r="G170" s="88"/>
      <c r="H170" s="88"/>
      <c r="I170" s="51"/>
      <c r="J170" s="51"/>
    </row>
    <row r="171" spans="1:10" s="6" customFormat="1" ht="15" customHeight="1" x14ac:dyDescent="0.25">
      <c r="A171" s="64" t="s">
        <v>13</v>
      </c>
      <c r="B171" s="65"/>
      <c r="C171" s="3">
        <f t="shared" si="41"/>
        <v>0</v>
      </c>
      <c r="D171" s="3">
        <v>0</v>
      </c>
      <c r="E171" s="32">
        <v>0</v>
      </c>
      <c r="F171" s="3">
        <v>0</v>
      </c>
      <c r="G171" s="88"/>
      <c r="H171" s="88"/>
      <c r="I171" s="51"/>
      <c r="J171" s="51"/>
    </row>
    <row r="172" spans="1:10" s="6" customFormat="1" ht="16.5" customHeight="1" x14ac:dyDescent="0.25">
      <c r="A172" s="64" t="s">
        <v>14</v>
      </c>
      <c r="B172" s="65"/>
      <c r="C172" s="3">
        <f t="shared" si="41"/>
        <v>0</v>
      </c>
      <c r="D172" s="3">
        <v>0</v>
      </c>
      <c r="E172" s="32">
        <v>0</v>
      </c>
      <c r="F172" s="3">
        <v>0</v>
      </c>
      <c r="G172" s="88"/>
      <c r="H172" s="88"/>
      <c r="I172" s="51"/>
      <c r="J172" s="51"/>
    </row>
    <row r="173" spans="1:10" s="6" customFormat="1" ht="21" customHeight="1" x14ac:dyDescent="0.25">
      <c r="A173" s="64" t="s">
        <v>15</v>
      </c>
      <c r="B173" s="65"/>
      <c r="C173" s="3">
        <f t="shared" si="41"/>
        <v>0</v>
      </c>
      <c r="D173" s="3">
        <v>0</v>
      </c>
      <c r="E173" s="32">
        <v>0</v>
      </c>
      <c r="F173" s="3">
        <v>0</v>
      </c>
      <c r="G173" s="88"/>
      <c r="H173" s="88"/>
      <c r="I173" s="51"/>
      <c r="J173" s="51"/>
    </row>
    <row r="174" spans="1:10" s="6" customFormat="1" ht="16.5" customHeight="1" x14ac:dyDescent="0.25">
      <c r="A174" s="64" t="s">
        <v>16</v>
      </c>
      <c r="B174" s="65"/>
      <c r="C174" s="3">
        <f t="shared" si="41"/>
        <v>0</v>
      </c>
      <c r="D174" s="3">
        <v>0</v>
      </c>
      <c r="E174" s="32">
        <v>0</v>
      </c>
      <c r="F174" s="3">
        <v>0</v>
      </c>
      <c r="G174" s="89"/>
      <c r="H174" s="89"/>
      <c r="I174" s="52"/>
      <c r="J174" s="52"/>
    </row>
    <row r="175" spans="1:10" s="20" customFormat="1" ht="56.25" x14ac:dyDescent="0.25">
      <c r="A175" s="3" t="s">
        <v>74</v>
      </c>
      <c r="B175" s="3" t="s">
        <v>85</v>
      </c>
      <c r="C175" s="3"/>
      <c r="D175" s="3"/>
      <c r="E175" s="32"/>
      <c r="F175" s="3"/>
      <c r="G175" s="87" t="s">
        <v>75</v>
      </c>
      <c r="H175" s="87" t="s">
        <v>76</v>
      </c>
      <c r="I175" s="50" t="s">
        <v>22</v>
      </c>
      <c r="J175" s="50" t="s">
        <v>98</v>
      </c>
    </row>
    <row r="176" spans="1:10" s="20" customFormat="1" ht="15" customHeight="1" x14ac:dyDescent="0.25">
      <c r="A176" s="64" t="s">
        <v>11</v>
      </c>
      <c r="B176" s="65"/>
      <c r="C176" s="3">
        <f t="shared" ref="C176:C181" si="42">SUM(D176:E176)</f>
        <v>8450</v>
      </c>
      <c r="D176" s="3">
        <f>D183+D204+D211+D218</f>
        <v>5100</v>
      </c>
      <c r="E176" s="32">
        <f>E183+E190+E197+E204+E211+E218</f>
        <v>3350</v>
      </c>
      <c r="F176" s="36">
        <f>F183+F190+F197+F204+F211+F218</f>
        <v>3350</v>
      </c>
      <c r="G176" s="88"/>
      <c r="H176" s="88"/>
      <c r="I176" s="51"/>
      <c r="J176" s="51"/>
    </row>
    <row r="177" spans="1:10" s="20" customFormat="1" ht="16.5" customHeight="1" x14ac:dyDescent="0.25">
      <c r="A177" s="64" t="s">
        <v>12</v>
      </c>
      <c r="B177" s="65"/>
      <c r="C177" s="3">
        <f t="shared" si="42"/>
        <v>0</v>
      </c>
      <c r="D177" s="3">
        <f>SUM(D184)</f>
        <v>0</v>
      </c>
      <c r="E177" s="32">
        <f>SUM(E184)</f>
        <v>0</v>
      </c>
      <c r="F177" s="3">
        <v>0</v>
      </c>
      <c r="G177" s="88"/>
      <c r="H177" s="88"/>
      <c r="I177" s="51"/>
      <c r="J177" s="51"/>
    </row>
    <row r="178" spans="1:10" s="20" customFormat="1" ht="16.5" customHeight="1" x14ac:dyDescent="0.25">
      <c r="A178" s="64" t="s">
        <v>13</v>
      </c>
      <c r="B178" s="65"/>
      <c r="C178" s="3">
        <f t="shared" si="42"/>
        <v>8450</v>
      </c>
      <c r="D178" s="3">
        <f>D176</f>
        <v>5100</v>
      </c>
      <c r="E178" s="32">
        <f>E176</f>
        <v>3350</v>
      </c>
      <c r="F178" s="3">
        <f>F176</f>
        <v>3350</v>
      </c>
      <c r="G178" s="88"/>
      <c r="H178" s="88"/>
      <c r="I178" s="51"/>
      <c r="J178" s="51"/>
    </row>
    <row r="179" spans="1:10" s="20" customFormat="1" ht="16.5" customHeight="1" x14ac:dyDescent="0.25">
      <c r="A179" s="64" t="s">
        <v>14</v>
      </c>
      <c r="B179" s="65"/>
      <c r="C179" s="3">
        <f t="shared" si="42"/>
        <v>0</v>
      </c>
      <c r="D179" s="3">
        <f t="shared" ref="D179:E181" si="43">SUM(D186)</f>
        <v>0</v>
      </c>
      <c r="E179" s="32">
        <f t="shared" si="43"/>
        <v>0</v>
      </c>
      <c r="F179" s="3">
        <v>0</v>
      </c>
      <c r="G179" s="88"/>
      <c r="H179" s="88"/>
      <c r="I179" s="51"/>
      <c r="J179" s="51"/>
    </row>
    <row r="180" spans="1:10" s="20" customFormat="1" ht="20.25" customHeight="1" x14ac:dyDescent="0.25">
      <c r="A180" s="64" t="s">
        <v>15</v>
      </c>
      <c r="B180" s="65"/>
      <c r="C180" s="3">
        <f t="shared" si="42"/>
        <v>0</v>
      </c>
      <c r="D180" s="3">
        <f t="shared" si="43"/>
        <v>0</v>
      </c>
      <c r="E180" s="32">
        <f t="shared" si="43"/>
        <v>0</v>
      </c>
      <c r="F180" s="3">
        <v>0</v>
      </c>
      <c r="G180" s="88"/>
      <c r="H180" s="88"/>
      <c r="I180" s="51"/>
      <c r="J180" s="51"/>
    </row>
    <row r="181" spans="1:10" s="20" customFormat="1" ht="15.75" customHeight="1" x14ac:dyDescent="0.25">
      <c r="A181" s="64" t="s">
        <v>16</v>
      </c>
      <c r="B181" s="65"/>
      <c r="C181" s="3">
        <f t="shared" si="42"/>
        <v>0</v>
      </c>
      <c r="D181" s="3">
        <f t="shared" si="43"/>
        <v>0</v>
      </c>
      <c r="E181" s="32">
        <f t="shared" si="43"/>
        <v>0</v>
      </c>
      <c r="F181" s="3">
        <v>0</v>
      </c>
      <c r="G181" s="89"/>
      <c r="H181" s="89"/>
      <c r="I181" s="52"/>
      <c r="J181" s="52"/>
    </row>
    <row r="182" spans="1:10" s="6" customFormat="1" ht="83.25" customHeight="1" x14ac:dyDescent="0.25">
      <c r="A182" s="3" t="s">
        <v>77</v>
      </c>
      <c r="B182" s="3" t="s">
        <v>78</v>
      </c>
      <c r="C182" s="3"/>
      <c r="D182" s="3"/>
      <c r="E182" s="32"/>
      <c r="F182" s="3"/>
      <c r="G182" s="87" t="s">
        <v>9</v>
      </c>
      <c r="H182" s="87" t="s">
        <v>67</v>
      </c>
      <c r="I182" s="50" t="s">
        <v>22</v>
      </c>
      <c r="J182" s="50" t="s">
        <v>98</v>
      </c>
    </row>
    <row r="183" spans="1:10" s="6" customFormat="1" ht="12.75" customHeight="1" x14ac:dyDescent="0.25">
      <c r="A183" s="64" t="s">
        <v>11</v>
      </c>
      <c r="B183" s="65"/>
      <c r="C183" s="3">
        <f t="shared" ref="C183:C188" si="44">SUM(D183:E183)</f>
        <v>200</v>
      </c>
      <c r="D183" s="3">
        <f>SUM(D184:D188)</f>
        <v>200</v>
      </c>
      <c r="E183" s="32">
        <f>SUM(E184:E188)</f>
        <v>0</v>
      </c>
      <c r="F183" s="3">
        <v>0</v>
      </c>
      <c r="G183" s="88"/>
      <c r="H183" s="88"/>
      <c r="I183" s="51"/>
      <c r="J183" s="51"/>
    </row>
    <row r="184" spans="1:10" s="6" customFormat="1" ht="18" customHeight="1" x14ac:dyDescent="0.25">
      <c r="A184" s="64" t="s">
        <v>12</v>
      </c>
      <c r="B184" s="65"/>
      <c r="C184" s="3">
        <f t="shared" si="44"/>
        <v>0</v>
      </c>
      <c r="D184" s="3">
        <v>0</v>
      </c>
      <c r="E184" s="32">
        <v>0</v>
      </c>
      <c r="F184" s="3">
        <v>0</v>
      </c>
      <c r="G184" s="88"/>
      <c r="H184" s="88"/>
      <c r="I184" s="51"/>
      <c r="J184" s="51"/>
    </row>
    <row r="185" spans="1:10" s="6" customFormat="1" ht="18.75" customHeight="1" x14ac:dyDescent="0.25">
      <c r="A185" s="64" t="s">
        <v>13</v>
      </c>
      <c r="B185" s="65"/>
      <c r="C185" s="3">
        <f t="shared" si="44"/>
        <v>200</v>
      </c>
      <c r="D185" s="3">
        <v>200</v>
      </c>
      <c r="E185" s="32">
        <v>0</v>
      </c>
      <c r="F185" s="3">
        <v>0</v>
      </c>
      <c r="G185" s="88"/>
      <c r="H185" s="88"/>
      <c r="I185" s="51"/>
      <c r="J185" s="51"/>
    </row>
    <row r="186" spans="1:10" s="6" customFormat="1" ht="16.5" customHeight="1" x14ac:dyDescent="0.25">
      <c r="A186" s="64" t="s">
        <v>14</v>
      </c>
      <c r="B186" s="65"/>
      <c r="C186" s="3">
        <f t="shared" si="44"/>
        <v>0</v>
      </c>
      <c r="D186" s="3">
        <v>0</v>
      </c>
      <c r="E186" s="32">
        <v>0</v>
      </c>
      <c r="F186" s="3">
        <v>0</v>
      </c>
      <c r="G186" s="88"/>
      <c r="H186" s="88"/>
      <c r="I186" s="51"/>
      <c r="J186" s="51"/>
    </row>
    <row r="187" spans="1:10" s="6" customFormat="1" ht="18" customHeight="1" x14ac:dyDescent="0.25">
      <c r="A187" s="64" t="s">
        <v>15</v>
      </c>
      <c r="B187" s="65"/>
      <c r="C187" s="3">
        <f t="shared" si="44"/>
        <v>0</v>
      </c>
      <c r="D187" s="3">
        <v>0</v>
      </c>
      <c r="E187" s="32">
        <v>0</v>
      </c>
      <c r="F187" s="3">
        <v>0</v>
      </c>
      <c r="G187" s="88"/>
      <c r="H187" s="88"/>
      <c r="I187" s="51"/>
      <c r="J187" s="51"/>
    </row>
    <row r="188" spans="1:10" s="6" customFormat="1" ht="19.5" customHeight="1" x14ac:dyDescent="0.25">
      <c r="A188" s="64" t="s">
        <v>16</v>
      </c>
      <c r="B188" s="65"/>
      <c r="C188" s="3">
        <f t="shared" si="44"/>
        <v>0</v>
      </c>
      <c r="D188" s="3">
        <v>0</v>
      </c>
      <c r="E188" s="32">
        <v>0</v>
      </c>
      <c r="F188" s="3">
        <v>0</v>
      </c>
      <c r="G188" s="89"/>
      <c r="H188" s="89"/>
      <c r="I188" s="52"/>
      <c r="J188" s="52"/>
    </row>
    <row r="189" spans="1:10" s="6" customFormat="1" ht="48.75" customHeight="1" x14ac:dyDescent="0.25">
      <c r="A189" s="3" t="s">
        <v>79</v>
      </c>
      <c r="B189" s="3" t="s">
        <v>80</v>
      </c>
      <c r="C189" s="3"/>
      <c r="D189" s="3"/>
      <c r="E189" s="32"/>
      <c r="F189" s="3"/>
      <c r="G189" s="87" t="s">
        <v>9</v>
      </c>
      <c r="H189" s="87" t="s">
        <v>71</v>
      </c>
      <c r="I189" s="50" t="s">
        <v>22</v>
      </c>
      <c r="J189" s="50" t="s">
        <v>98</v>
      </c>
    </row>
    <row r="190" spans="1:10" s="6" customFormat="1" ht="12.75" customHeight="1" x14ac:dyDescent="0.25">
      <c r="A190" s="64" t="s">
        <v>11</v>
      </c>
      <c r="B190" s="65"/>
      <c r="C190" s="3">
        <f t="shared" ref="C190:C195" si="45">SUM(D190:E190)</f>
        <v>0</v>
      </c>
      <c r="D190" s="3">
        <f>SUM(D191:D195)</f>
        <v>0</v>
      </c>
      <c r="E190" s="32">
        <f>SUM(E191:E195)</f>
        <v>0</v>
      </c>
      <c r="F190" s="3">
        <v>0</v>
      </c>
      <c r="G190" s="88"/>
      <c r="H190" s="88"/>
      <c r="I190" s="51"/>
      <c r="J190" s="51"/>
    </row>
    <row r="191" spans="1:10" s="6" customFormat="1" ht="18" customHeight="1" x14ac:dyDescent="0.25">
      <c r="A191" s="64" t="s">
        <v>12</v>
      </c>
      <c r="B191" s="65"/>
      <c r="C191" s="3">
        <f t="shared" si="45"/>
        <v>0</v>
      </c>
      <c r="D191" s="3">
        <v>0</v>
      </c>
      <c r="E191" s="32">
        <v>0</v>
      </c>
      <c r="F191" s="3">
        <v>0</v>
      </c>
      <c r="G191" s="88"/>
      <c r="H191" s="88"/>
      <c r="I191" s="51"/>
      <c r="J191" s="51"/>
    </row>
    <row r="192" spans="1:10" s="6" customFormat="1" ht="18.75" customHeight="1" x14ac:dyDescent="0.25">
      <c r="A192" s="64" t="s">
        <v>13</v>
      </c>
      <c r="B192" s="65"/>
      <c r="C192" s="3">
        <f t="shared" si="45"/>
        <v>0</v>
      </c>
      <c r="D192" s="3">
        <v>0</v>
      </c>
      <c r="E192" s="32">
        <f>200-200</f>
        <v>0</v>
      </c>
      <c r="F192" s="3">
        <v>0</v>
      </c>
      <c r="G192" s="88"/>
      <c r="H192" s="88"/>
      <c r="I192" s="51"/>
      <c r="J192" s="51"/>
    </row>
    <row r="193" spans="1:10" s="6" customFormat="1" ht="16.5" customHeight="1" x14ac:dyDescent="0.25">
      <c r="A193" s="64" t="s">
        <v>14</v>
      </c>
      <c r="B193" s="65"/>
      <c r="C193" s="3">
        <f t="shared" si="45"/>
        <v>0</v>
      </c>
      <c r="D193" s="3">
        <v>0</v>
      </c>
      <c r="E193" s="32">
        <v>0</v>
      </c>
      <c r="F193" s="3">
        <v>0</v>
      </c>
      <c r="G193" s="88"/>
      <c r="H193" s="88"/>
      <c r="I193" s="51"/>
      <c r="J193" s="51"/>
    </row>
    <row r="194" spans="1:10" s="6" customFormat="1" ht="19.5" customHeight="1" x14ac:dyDescent="0.25">
      <c r="A194" s="64" t="s">
        <v>15</v>
      </c>
      <c r="B194" s="65"/>
      <c r="C194" s="3">
        <f t="shared" si="45"/>
        <v>0</v>
      </c>
      <c r="D194" s="3">
        <v>0</v>
      </c>
      <c r="E194" s="32">
        <v>0</v>
      </c>
      <c r="F194" s="3">
        <v>0</v>
      </c>
      <c r="G194" s="88"/>
      <c r="H194" s="88"/>
      <c r="I194" s="51"/>
      <c r="J194" s="51"/>
    </row>
    <row r="195" spans="1:10" s="6" customFormat="1" ht="19.5" customHeight="1" x14ac:dyDescent="0.25">
      <c r="A195" s="64" t="s">
        <v>16</v>
      </c>
      <c r="B195" s="65"/>
      <c r="C195" s="3">
        <f t="shared" si="45"/>
        <v>0</v>
      </c>
      <c r="D195" s="3">
        <v>0</v>
      </c>
      <c r="E195" s="32">
        <v>0</v>
      </c>
      <c r="F195" s="3">
        <v>0</v>
      </c>
      <c r="G195" s="89"/>
      <c r="H195" s="89"/>
      <c r="I195" s="52"/>
      <c r="J195" s="52"/>
    </row>
    <row r="196" spans="1:10" s="6" customFormat="1" ht="48.75" customHeight="1" x14ac:dyDescent="0.25">
      <c r="A196" s="3" t="s">
        <v>86</v>
      </c>
      <c r="B196" s="3" t="s">
        <v>87</v>
      </c>
      <c r="C196" s="3"/>
      <c r="D196" s="3"/>
      <c r="E196" s="32"/>
      <c r="F196" s="3"/>
      <c r="G196" s="87" t="s">
        <v>9</v>
      </c>
      <c r="H196" s="87"/>
      <c r="I196" s="50" t="s">
        <v>22</v>
      </c>
      <c r="J196" s="50" t="s">
        <v>98</v>
      </c>
    </row>
    <row r="197" spans="1:10" s="6" customFormat="1" ht="12.75" customHeight="1" x14ac:dyDescent="0.25">
      <c r="A197" s="64" t="s">
        <v>11</v>
      </c>
      <c r="B197" s="65"/>
      <c r="C197" s="3">
        <f t="shared" ref="C197:C202" si="46">SUM(D197:E197)</f>
        <v>0</v>
      </c>
      <c r="D197" s="3">
        <f>SUM(D198:D202)</f>
        <v>0</v>
      </c>
      <c r="E197" s="32">
        <f>SUM(E198:E202)</f>
        <v>0</v>
      </c>
      <c r="F197" s="3">
        <v>0</v>
      </c>
      <c r="G197" s="88"/>
      <c r="H197" s="88"/>
      <c r="I197" s="51"/>
      <c r="J197" s="51"/>
    </row>
    <row r="198" spans="1:10" s="6" customFormat="1" ht="18" customHeight="1" x14ac:dyDescent="0.25">
      <c r="A198" s="64" t="s">
        <v>12</v>
      </c>
      <c r="B198" s="65"/>
      <c r="C198" s="3">
        <f t="shared" si="46"/>
        <v>0</v>
      </c>
      <c r="D198" s="3">
        <v>0</v>
      </c>
      <c r="E198" s="32">
        <v>0</v>
      </c>
      <c r="F198" s="3">
        <v>0</v>
      </c>
      <c r="G198" s="88"/>
      <c r="H198" s="88"/>
      <c r="I198" s="51"/>
      <c r="J198" s="51"/>
    </row>
    <row r="199" spans="1:10" s="6" customFormat="1" ht="18.75" customHeight="1" x14ac:dyDescent="0.25">
      <c r="A199" s="64" t="s">
        <v>13</v>
      </c>
      <c r="B199" s="65"/>
      <c r="C199" s="3">
        <f t="shared" si="46"/>
        <v>0</v>
      </c>
      <c r="D199" s="3">
        <v>0</v>
      </c>
      <c r="E199" s="32">
        <f>200-200</f>
        <v>0</v>
      </c>
      <c r="F199" s="3">
        <v>0</v>
      </c>
      <c r="G199" s="88"/>
      <c r="H199" s="88"/>
      <c r="I199" s="51"/>
      <c r="J199" s="51"/>
    </row>
    <row r="200" spans="1:10" s="6" customFormat="1" ht="16.5" customHeight="1" x14ac:dyDescent="0.25">
      <c r="A200" s="64" t="s">
        <v>14</v>
      </c>
      <c r="B200" s="65"/>
      <c r="C200" s="3">
        <f t="shared" si="46"/>
        <v>0</v>
      </c>
      <c r="D200" s="3">
        <v>0</v>
      </c>
      <c r="E200" s="32">
        <v>0</v>
      </c>
      <c r="F200" s="3">
        <v>0</v>
      </c>
      <c r="G200" s="88"/>
      <c r="H200" s="88"/>
      <c r="I200" s="51"/>
      <c r="J200" s="51"/>
    </row>
    <row r="201" spans="1:10" s="6" customFormat="1" ht="19.5" customHeight="1" x14ac:dyDescent="0.25">
      <c r="A201" s="64" t="s">
        <v>15</v>
      </c>
      <c r="B201" s="65"/>
      <c r="C201" s="3">
        <f t="shared" si="46"/>
        <v>0</v>
      </c>
      <c r="D201" s="3">
        <v>0</v>
      </c>
      <c r="E201" s="32">
        <v>0</v>
      </c>
      <c r="F201" s="3">
        <v>0</v>
      </c>
      <c r="G201" s="88"/>
      <c r="H201" s="88"/>
      <c r="I201" s="51"/>
      <c r="J201" s="51"/>
    </row>
    <row r="202" spans="1:10" s="6" customFormat="1" ht="19.5" customHeight="1" x14ac:dyDescent="0.25">
      <c r="A202" s="64" t="s">
        <v>16</v>
      </c>
      <c r="B202" s="65"/>
      <c r="C202" s="3">
        <f t="shared" si="46"/>
        <v>0</v>
      </c>
      <c r="D202" s="3">
        <v>0</v>
      </c>
      <c r="E202" s="32">
        <v>0</v>
      </c>
      <c r="F202" s="3">
        <v>0</v>
      </c>
      <c r="G202" s="89"/>
      <c r="H202" s="89"/>
      <c r="I202" s="52"/>
      <c r="J202" s="52"/>
    </row>
    <row r="203" spans="1:10" s="6" customFormat="1" ht="80.25" customHeight="1" x14ac:dyDescent="0.25">
      <c r="A203" s="3" t="s">
        <v>88</v>
      </c>
      <c r="B203" s="3" t="s">
        <v>36</v>
      </c>
      <c r="C203" s="3"/>
      <c r="D203" s="3"/>
      <c r="E203" s="32"/>
      <c r="F203" s="3"/>
      <c r="G203" s="87" t="s">
        <v>9</v>
      </c>
      <c r="H203" s="87"/>
      <c r="I203" s="50" t="s">
        <v>22</v>
      </c>
      <c r="J203" s="50" t="s">
        <v>98</v>
      </c>
    </row>
    <row r="204" spans="1:10" s="6" customFormat="1" ht="12.75" customHeight="1" x14ac:dyDescent="0.25">
      <c r="A204" s="64" t="s">
        <v>11</v>
      </c>
      <c r="B204" s="65"/>
      <c r="C204" s="3">
        <f>C206</f>
        <v>8100</v>
      </c>
      <c r="D204" s="3">
        <f>SUM(D205:D209)</f>
        <v>2700</v>
      </c>
      <c r="E204" s="32">
        <f>SUM(E205:E209)</f>
        <v>2700</v>
      </c>
      <c r="F204" s="3">
        <f>F206</f>
        <v>2700</v>
      </c>
      <c r="G204" s="88"/>
      <c r="H204" s="88"/>
      <c r="I204" s="51"/>
      <c r="J204" s="51"/>
    </row>
    <row r="205" spans="1:10" s="6" customFormat="1" ht="18" customHeight="1" x14ac:dyDescent="0.25">
      <c r="A205" s="64" t="s">
        <v>12</v>
      </c>
      <c r="B205" s="65"/>
      <c r="C205" s="3">
        <f>SUM(D205:E205)</f>
        <v>0</v>
      </c>
      <c r="D205" s="3">
        <v>0</v>
      </c>
      <c r="E205" s="32">
        <v>0</v>
      </c>
      <c r="F205" s="3">
        <v>0</v>
      </c>
      <c r="G205" s="88"/>
      <c r="H205" s="88"/>
      <c r="I205" s="51"/>
      <c r="J205" s="51"/>
    </row>
    <row r="206" spans="1:10" s="6" customFormat="1" ht="18.75" customHeight="1" x14ac:dyDescent="0.25">
      <c r="A206" s="64" t="s">
        <v>13</v>
      </c>
      <c r="B206" s="65"/>
      <c r="C206" s="3">
        <f>SUM(D206:F206)</f>
        <v>8100</v>
      </c>
      <c r="D206" s="3">
        <v>2700</v>
      </c>
      <c r="E206" s="32">
        <v>2700</v>
      </c>
      <c r="F206" s="3">
        <v>2700</v>
      </c>
      <c r="G206" s="88"/>
      <c r="H206" s="88"/>
      <c r="I206" s="51"/>
      <c r="J206" s="51"/>
    </row>
    <row r="207" spans="1:10" s="6" customFormat="1" ht="16.5" customHeight="1" x14ac:dyDescent="0.25">
      <c r="A207" s="64" t="s">
        <v>14</v>
      </c>
      <c r="B207" s="65"/>
      <c r="C207" s="3">
        <f>SUM(D207:E207)</f>
        <v>0</v>
      </c>
      <c r="D207" s="3">
        <v>0</v>
      </c>
      <c r="E207" s="32">
        <v>0</v>
      </c>
      <c r="F207" s="3">
        <v>0</v>
      </c>
      <c r="G207" s="88"/>
      <c r="H207" s="88"/>
      <c r="I207" s="51"/>
      <c r="J207" s="51"/>
    </row>
    <row r="208" spans="1:10" s="6" customFormat="1" ht="19.5" customHeight="1" x14ac:dyDescent="0.25">
      <c r="A208" s="64" t="s">
        <v>15</v>
      </c>
      <c r="B208" s="65"/>
      <c r="C208" s="3">
        <f>SUM(D208:E208)</f>
        <v>0</v>
      </c>
      <c r="D208" s="3">
        <v>0</v>
      </c>
      <c r="E208" s="32">
        <v>0</v>
      </c>
      <c r="F208" s="3">
        <v>0</v>
      </c>
      <c r="G208" s="88"/>
      <c r="H208" s="88"/>
      <c r="I208" s="51"/>
      <c r="J208" s="51"/>
    </row>
    <row r="209" spans="1:10" s="6" customFormat="1" ht="19.5" customHeight="1" x14ac:dyDescent="0.25">
      <c r="A209" s="64" t="s">
        <v>16</v>
      </c>
      <c r="B209" s="65"/>
      <c r="C209" s="3">
        <f>SUM(D209:E209)</f>
        <v>0</v>
      </c>
      <c r="D209" s="3">
        <v>0</v>
      </c>
      <c r="E209" s="32">
        <v>0</v>
      </c>
      <c r="F209" s="3">
        <v>0</v>
      </c>
      <c r="G209" s="89"/>
      <c r="H209" s="89"/>
      <c r="I209" s="52"/>
      <c r="J209" s="52"/>
    </row>
    <row r="210" spans="1:10" s="6" customFormat="1" ht="76.5" customHeight="1" x14ac:dyDescent="0.25">
      <c r="A210" s="3" t="s">
        <v>89</v>
      </c>
      <c r="B210" s="3" t="s">
        <v>90</v>
      </c>
      <c r="C210" s="3"/>
      <c r="D210" s="3"/>
      <c r="E210" s="32"/>
      <c r="F210" s="3"/>
      <c r="G210" s="87" t="s">
        <v>9</v>
      </c>
      <c r="H210" s="87"/>
      <c r="I210" s="50" t="s">
        <v>22</v>
      </c>
      <c r="J210" s="50" t="s">
        <v>98</v>
      </c>
    </row>
    <row r="211" spans="1:10" s="6" customFormat="1" ht="12.75" customHeight="1" x14ac:dyDescent="0.25">
      <c r="A211" s="64" t="s">
        <v>11</v>
      </c>
      <c r="B211" s="65"/>
      <c r="C211" s="3">
        <f>C213</f>
        <v>2500</v>
      </c>
      <c r="D211" s="3">
        <f>SUM(D212:D216)</f>
        <v>1200</v>
      </c>
      <c r="E211" s="32">
        <f>SUM(E212:E216)</f>
        <v>650</v>
      </c>
      <c r="F211" s="3">
        <f>F213</f>
        <v>650</v>
      </c>
      <c r="G211" s="88"/>
      <c r="H211" s="88"/>
      <c r="I211" s="51"/>
      <c r="J211" s="51"/>
    </row>
    <row r="212" spans="1:10" s="6" customFormat="1" ht="18" customHeight="1" x14ac:dyDescent="0.25">
      <c r="A212" s="64" t="s">
        <v>12</v>
      </c>
      <c r="B212" s="65"/>
      <c r="C212" s="3">
        <f>SUM(D212:E212)</f>
        <v>0</v>
      </c>
      <c r="D212" s="3">
        <v>0</v>
      </c>
      <c r="E212" s="32">
        <v>0</v>
      </c>
      <c r="F212" s="3">
        <v>0</v>
      </c>
      <c r="G212" s="88"/>
      <c r="H212" s="88"/>
      <c r="I212" s="51"/>
      <c r="J212" s="51"/>
    </row>
    <row r="213" spans="1:10" s="6" customFormat="1" ht="18.75" customHeight="1" x14ac:dyDescent="0.25">
      <c r="A213" s="64" t="s">
        <v>13</v>
      </c>
      <c r="B213" s="65"/>
      <c r="C213" s="3">
        <f>SUM(D213:F213)</f>
        <v>2500</v>
      </c>
      <c r="D213" s="3">
        <v>1200</v>
      </c>
      <c r="E213" s="32">
        <v>650</v>
      </c>
      <c r="F213" s="3">
        <v>650</v>
      </c>
      <c r="G213" s="88"/>
      <c r="H213" s="88"/>
      <c r="I213" s="51"/>
      <c r="J213" s="51"/>
    </row>
    <row r="214" spans="1:10" s="6" customFormat="1" ht="16.5" customHeight="1" x14ac:dyDescent="0.25">
      <c r="A214" s="64" t="s">
        <v>14</v>
      </c>
      <c r="B214" s="65"/>
      <c r="C214" s="3">
        <f>SUM(D214:E214)</f>
        <v>0</v>
      </c>
      <c r="D214" s="3">
        <v>0</v>
      </c>
      <c r="E214" s="32">
        <v>0</v>
      </c>
      <c r="F214" s="3">
        <v>0</v>
      </c>
      <c r="G214" s="88"/>
      <c r="H214" s="88"/>
      <c r="I214" s="51"/>
      <c r="J214" s="51"/>
    </row>
    <row r="215" spans="1:10" s="6" customFormat="1" ht="19.5" customHeight="1" x14ac:dyDescent="0.25">
      <c r="A215" s="64" t="s">
        <v>15</v>
      </c>
      <c r="B215" s="65"/>
      <c r="C215" s="3">
        <f>SUM(D215:E215)</f>
        <v>0</v>
      </c>
      <c r="D215" s="3">
        <v>0</v>
      </c>
      <c r="E215" s="32">
        <v>0</v>
      </c>
      <c r="F215" s="3">
        <v>0</v>
      </c>
      <c r="G215" s="88"/>
      <c r="H215" s="88"/>
      <c r="I215" s="51"/>
      <c r="J215" s="51"/>
    </row>
    <row r="216" spans="1:10" s="6" customFormat="1" ht="19.5" customHeight="1" x14ac:dyDescent="0.25">
      <c r="A216" s="64" t="s">
        <v>16</v>
      </c>
      <c r="B216" s="65"/>
      <c r="C216" s="3">
        <f>SUM(D216:E216)</f>
        <v>0</v>
      </c>
      <c r="D216" s="3">
        <v>0</v>
      </c>
      <c r="E216" s="32">
        <v>0</v>
      </c>
      <c r="F216" s="3">
        <v>0</v>
      </c>
      <c r="G216" s="89"/>
      <c r="H216" s="89"/>
      <c r="I216" s="52"/>
      <c r="J216" s="52"/>
    </row>
    <row r="217" spans="1:10" s="6" customFormat="1" ht="76.5" customHeight="1" x14ac:dyDescent="0.25">
      <c r="A217" s="3" t="s">
        <v>91</v>
      </c>
      <c r="B217" s="3" t="s">
        <v>92</v>
      </c>
      <c r="C217" s="3"/>
      <c r="D217" s="3"/>
      <c r="E217" s="32"/>
      <c r="F217" s="3"/>
      <c r="G217" s="87" t="s">
        <v>9</v>
      </c>
      <c r="H217" s="87"/>
      <c r="I217" s="50" t="s">
        <v>97</v>
      </c>
      <c r="J217" s="50" t="s">
        <v>98</v>
      </c>
    </row>
    <row r="218" spans="1:10" s="6" customFormat="1" ht="12.75" customHeight="1" x14ac:dyDescent="0.25">
      <c r="A218" s="64" t="s">
        <v>11</v>
      </c>
      <c r="B218" s="65"/>
      <c r="C218" s="3">
        <f>C220</f>
        <v>1000</v>
      </c>
      <c r="D218" s="3">
        <f>SUM(D219:D223)</f>
        <v>1000</v>
      </c>
      <c r="E218" s="32">
        <f>SUM(E219:E223)</f>
        <v>0</v>
      </c>
      <c r="F218" s="3">
        <f>F220</f>
        <v>0</v>
      </c>
      <c r="G218" s="88"/>
      <c r="H218" s="88"/>
      <c r="I218" s="51"/>
      <c r="J218" s="51"/>
    </row>
    <row r="219" spans="1:10" s="6" customFormat="1" ht="18" customHeight="1" x14ac:dyDescent="0.25">
      <c r="A219" s="64" t="s">
        <v>12</v>
      </c>
      <c r="B219" s="65"/>
      <c r="C219" s="3">
        <f>SUM(D219:E219)</f>
        <v>0</v>
      </c>
      <c r="D219" s="3">
        <v>0</v>
      </c>
      <c r="E219" s="32">
        <v>0</v>
      </c>
      <c r="F219" s="3">
        <v>0</v>
      </c>
      <c r="G219" s="88"/>
      <c r="H219" s="88"/>
      <c r="I219" s="51"/>
      <c r="J219" s="51"/>
    </row>
    <row r="220" spans="1:10" s="6" customFormat="1" ht="18.75" customHeight="1" x14ac:dyDescent="0.25">
      <c r="A220" s="64" t="s">
        <v>13</v>
      </c>
      <c r="B220" s="65"/>
      <c r="C220" s="3">
        <f>D220</f>
        <v>1000</v>
      </c>
      <c r="D220" s="3">
        <v>1000</v>
      </c>
      <c r="E220" s="32">
        <f>200-200</f>
        <v>0</v>
      </c>
      <c r="F220" s="3">
        <v>0</v>
      </c>
      <c r="G220" s="88"/>
      <c r="H220" s="88"/>
      <c r="I220" s="51"/>
      <c r="J220" s="51"/>
    </row>
    <row r="221" spans="1:10" s="6" customFormat="1" ht="16.5" customHeight="1" x14ac:dyDescent="0.25">
      <c r="A221" s="64" t="s">
        <v>14</v>
      </c>
      <c r="B221" s="65"/>
      <c r="C221" s="3">
        <f>SUM(D221:E221)</f>
        <v>0</v>
      </c>
      <c r="D221" s="3">
        <v>0</v>
      </c>
      <c r="E221" s="32">
        <v>0</v>
      </c>
      <c r="F221" s="3">
        <v>0</v>
      </c>
      <c r="G221" s="88"/>
      <c r="H221" s="88"/>
      <c r="I221" s="51"/>
      <c r="J221" s="51"/>
    </row>
    <row r="222" spans="1:10" s="6" customFormat="1" ht="19.5" customHeight="1" x14ac:dyDescent="0.25">
      <c r="A222" s="64" t="s">
        <v>15</v>
      </c>
      <c r="B222" s="65"/>
      <c r="C222" s="3">
        <f>SUM(D222:E222)</f>
        <v>0</v>
      </c>
      <c r="D222" s="3">
        <v>0</v>
      </c>
      <c r="E222" s="32">
        <v>0</v>
      </c>
      <c r="F222" s="3">
        <v>0</v>
      </c>
      <c r="G222" s="88"/>
      <c r="H222" s="88"/>
      <c r="I222" s="51"/>
      <c r="J222" s="51"/>
    </row>
    <row r="223" spans="1:10" s="6" customFormat="1" ht="19.5" customHeight="1" x14ac:dyDescent="0.25">
      <c r="A223" s="64" t="s">
        <v>16</v>
      </c>
      <c r="B223" s="65"/>
      <c r="C223" s="3">
        <f>SUM(D223:E223)</f>
        <v>0</v>
      </c>
      <c r="D223" s="3">
        <v>0</v>
      </c>
      <c r="E223" s="32">
        <v>0</v>
      </c>
      <c r="F223" s="3">
        <v>0</v>
      </c>
      <c r="G223" s="89"/>
      <c r="H223" s="89"/>
      <c r="I223" s="52"/>
      <c r="J223" s="52"/>
    </row>
  </sheetData>
  <mergeCells count="314">
    <mergeCell ref="G217:G223"/>
    <mergeCell ref="H217:H223"/>
    <mergeCell ref="I217:I223"/>
    <mergeCell ref="J217:J223"/>
    <mergeCell ref="A218:B218"/>
    <mergeCell ref="A219:B219"/>
    <mergeCell ref="A220:B220"/>
    <mergeCell ref="A221:B221"/>
    <mergeCell ref="A222:B222"/>
    <mergeCell ref="A223:B223"/>
    <mergeCell ref="G210:G216"/>
    <mergeCell ref="H210:H216"/>
    <mergeCell ref="I210:I216"/>
    <mergeCell ref="J210:J216"/>
    <mergeCell ref="A211:B211"/>
    <mergeCell ref="A212:B212"/>
    <mergeCell ref="A213:B213"/>
    <mergeCell ref="A214:B214"/>
    <mergeCell ref="A215:B215"/>
    <mergeCell ref="A216:B216"/>
    <mergeCell ref="G203:G209"/>
    <mergeCell ref="H203:H209"/>
    <mergeCell ref="I203:I209"/>
    <mergeCell ref="J203:J209"/>
    <mergeCell ref="A204:B204"/>
    <mergeCell ref="A205:B205"/>
    <mergeCell ref="A206:B206"/>
    <mergeCell ref="A207:B207"/>
    <mergeCell ref="A208:B208"/>
    <mergeCell ref="A209:B209"/>
    <mergeCell ref="G196:G202"/>
    <mergeCell ref="H196:H202"/>
    <mergeCell ref="I196:I202"/>
    <mergeCell ref="J196:J202"/>
    <mergeCell ref="A197:B197"/>
    <mergeCell ref="A198:B198"/>
    <mergeCell ref="A199:B199"/>
    <mergeCell ref="A200:B200"/>
    <mergeCell ref="A201:B201"/>
    <mergeCell ref="A202:B202"/>
    <mergeCell ref="J96:J102"/>
    <mergeCell ref="A98:B98"/>
    <mergeCell ref="A99:B99"/>
    <mergeCell ref="A100:B100"/>
    <mergeCell ref="A101:B101"/>
    <mergeCell ref="A102:B102"/>
    <mergeCell ref="A195:B195"/>
    <mergeCell ref="A97:B97"/>
    <mergeCell ref="G96:G102"/>
    <mergeCell ref="H96:H102"/>
    <mergeCell ref="I96:I102"/>
    <mergeCell ref="A188:B188"/>
    <mergeCell ref="G189:G195"/>
    <mergeCell ref="H189:H195"/>
    <mergeCell ref="I189:I195"/>
    <mergeCell ref="J189:J195"/>
    <mergeCell ref="A190:B190"/>
    <mergeCell ref="A191:B191"/>
    <mergeCell ref="A192:B192"/>
    <mergeCell ref="A193:B193"/>
    <mergeCell ref="A194:B194"/>
    <mergeCell ref="A181:B181"/>
    <mergeCell ref="G182:G188"/>
    <mergeCell ref="H182:H188"/>
    <mergeCell ref="I182:I188"/>
    <mergeCell ref="J182:J188"/>
    <mergeCell ref="A183:B183"/>
    <mergeCell ref="A184:B184"/>
    <mergeCell ref="A185:B185"/>
    <mergeCell ref="A186:B186"/>
    <mergeCell ref="A187:B187"/>
    <mergeCell ref="A174:B174"/>
    <mergeCell ref="G175:G181"/>
    <mergeCell ref="H175:H181"/>
    <mergeCell ref="I175:I181"/>
    <mergeCell ref="J175:J181"/>
    <mergeCell ref="A176:B176"/>
    <mergeCell ref="A177:B177"/>
    <mergeCell ref="A178:B178"/>
    <mergeCell ref="A179:B179"/>
    <mergeCell ref="A180:B180"/>
    <mergeCell ref="G168:G174"/>
    <mergeCell ref="H168:H174"/>
    <mergeCell ref="I168:I174"/>
    <mergeCell ref="J168:J174"/>
    <mergeCell ref="A169:B169"/>
    <mergeCell ref="A170:B170"/>
    <mergeCell ref="A171:B171"/>
    <mergeCell ref="A172:B172"/>
    <mergeCell ref="A173:B173"/>
    <mergeCell ref="A160:E160"/>
    <mergeCell ref="G161:G167"/>
    <mergeCell ref="H161:H167"/>
    <mergeCell ref="I161:I167"/>
    <mergeCell ref="J161:J167"/>
    <mergeCell ref="A162:B162"/>
    <mergeCell ref="A163:B163"/>
    <mergeCell ref="A164:B164"/>
    <mergeCell ref="A165:B165"/>
    <mergeCell ref="A166:B166"/>
    <mergeCell ref="A167:B167"/>
    <mergeCell ref="G153:G159"/>
    <mergeCell ref="I153:I159"/>
    <mergeCell ref="J153:J159"/>
    <mergeCell ref="A154:B154"/>
    <mergeCell ref="A155:B155"/>
    <mergeCell ref="A156:B156"/>
    <mergeCell ref="A157:B157"/>
    <mergeCell ref="A158:B158"/>
    <mergeCell ref="A159:B159"/>
    <mergeCell ref="G146:G152"/>
    <mergeCell ref="H146:H152"/>
    <mergeCell ref="I146:I152"/>
    <mergeCell ref="J146:J152"/>
    <mergeCell ref="A147:B147"/>
    <mergeCell ref="A148:B148"/>
    <mergeCell ref="A149:B149"/>
    <mergeCell ref="A150:B150"/>
    <mergeCell ref="A151:B151"/>
    <mergeCell ref="A152:B152"/>
    <mergeCell ref="G139:G145"/>
    <mergeCell ref="H139:H145"/>
    <mergeCell ref="I139:I145"/>
    <mergeCell ref="J139:J145"/>
    <mergeCell ref="A140:B140"/>
    <mergeCell ref="A141:B141"/>
    <mergeCell ref="A142:B142"/>
    <mergeCell ref="A143:B143"/>
    <mergeCell ref="A144:B144"/>
    <mergeCell ref="A145:B145"/>
    <mergeCell ref="G132:G138"/>
    <mergeCell ref="H132:H138"/>
    <mergeCell ref="I132:I138"/>
    <mergeCell ref="J132:J138"/>
    <mergeCell ref="A134:B134"/>
    <mergeCell ref="A135:B135"/>
    <mergeCell ref="A136:B136"/>
    <mergeCell ref="A137:B137"/>
    <mergeCell ref="A138:B138"/>
    <mergeCell ref="G125:G131"/>
    <mergeCell ref="H125:H131"/>
    <mergeCell ref="I125:I131"/>
    <mergeCell ref="J125:J131"/>
    <mergeCell ref="A126:B126"/>
    <mergeCell ref="A127:B127"/>
    <mergeCell ref="A128:B128"/>
    <mergeCell ref="A129:B129"/>
    <mergeCell ref="A130:B130"/>
    <mergeCell ref="A131:B131"/>
    <mergeCell ref="A117:E117"/>
    <mergeCell ref="G118:G124"/>
    <mergeCell ref="H118:H124"/>
    <mergeCell ref="I118:I124"/>
    <mergeCell ref="J118:J124"/>
    <mergeCell ref="A119:B119"/>
    <mergeCell ref="A120:B120"/>
    <mergeCell ref="A121:B121"/>
    <mergeCell ref="A122:B122"/>
    <mergeCell ref="A123:B123"/>
    <mergeCell ref="A124:B124"/>
    <mergeCell ref="H103:H116"/>
    <mergeCell ref="I103:I116"/>
    <mergeCell ref="J103:J116"/>
    <mergeCell ref="A105:B105"/>
    <mergeCell ref="A106:B106"/>
    <mergeCell ref="A107:B107"/>
    <mergeCell ref="A108:B108"/>
    <mergeCell ref="A109:B109"/>
    <mergeCell ref="A104:B104"/>
    <mergeCell ref="A116:B116"/>
    <mergeCell ref="A111:B111"/>
    <mergeCell ref="A112:B112"/>
    <mergeCell ref="A113:B113"/>
    <mergeCell ref="A114:B114"/>
    <mergeCell ref="A115:B115"/>
    <mergeCell ref="G89:G95"/>
    <mergeCell ref="H89:H95"/>
    <mergeCell ref="I89:I95"/>
    <mergeCell ref="J89:J95"/>
    <mergeCell ref="A90:B90"/>
    <mergeCell ref="A91:B91"/>
    <mergeCell ref="A92:B92"/>
    <mergeCell ref="A93:B93"/>
    <mergeCell ref="A94:B94"/>
    <mergeCell ref="A95:B95"/>
    <mergeCell ref="G82:G88"/>
    <mergeCell ref="H82:H88"/>
    <mergeCell ref="I82:I88"/>
    <mergeCell ref="J82:J88"/>
    <mergeCell ref="A83:B83"/>
    <mergeCell ref="A84:B84"/>
    <mergeCell ref="A85:B85"/>
    <mergeCell ref="A86:B86"/>
    <mergeCell ref="A87:B87"/>
    <mergeCell ref="A88:B88"/>
    <mergeCell ref="G75:G81"/>
    <mergeCell ref="H75:H81"/>
    <mergeCell ref="I75:I81"/>
    <mergeCell ref="J75:J81"/>
    <mergeCell ref="A76:B76"/>
    <mergeCell ref="A77:B77"/>
    <mergeCell ref="A78:B78"/>
    <mergeCell ref="A79:B79"/>
    <mergeCell ref="A80:B80"/>
    <mergeCell ref="A81:B81"/>
    <mergeCell ref="A67:B67"/>
    <mergeCell ref="G68:G74"/>
    <mergeCell ref="H68:H74"/>
    <mergeCell ref="I68:I74"/>
    <mergeCell ref="J68:J74"/>
    <mergeCell ref="A69:B69"/>
    <mergeCell ref="A70:B70"/>
    <mergeCell ref="A71:B71"/>
    <mergeCell ref="A72:B72"/>
    <mergeCell ref="A73:B73"/>
    <mergeCell ref="G61:G67"/>
    <mergeCell ref="H61:H67"/>
    <mergeCell ref="I61:I67"/>
    <mergeCell ref="J61:J67"/>
    <mergeCell ref="A62:B62"/>
    <mergeCell ref="A63:B63"/>
    <mergeCell ref="A64:B64"/>
    <mergeCell ref="A65:B65"/>
    <mergeCell ref="A66:B66"/>
    <mergeCell ref="A74:B74"/>
    <mergeCell ref="A60:B60"/>
    <mergeCell ref="A53:B53"/>
    <mergeCell ref="G54:G60"/>
    <mergeCell ref="H54:H60"/>
    <mergeCell ref="I54:I60"/>
    <mergeCell ref="J54:J60"/>
    <mergeCell ref="A55:B55"/>
    <mergeCell ref="A56:B56"/>
    <mergeCell ref="A57:B57"/>
    <mergeCell ref="A58:B58"/>
    <mergeCell ref="A59:B59"/>
    <mergeCell ref="G47:G53"/>
    <mergeCell ref="H47:H53"/>
    <mergeCell ref="I47:I53"/>
    <mergeCell ref="J47:J53"/>
    <mergeCell ref="A48:B48"/>
    <mergeCell ref="A49:B49"/>
    <mergeCell ref="A50:B50"/>
    <mergeCell ref="A51:B51"/>
    <mergeCell ref="A52:B52"/>
    <mergeCell ref="G40:G46"/>
    <mergeCell ref="H40:H46"/>
    <mergeCell ref="I40:I46"/>
    <mergeCell ref="J40:J46"/>
    <mergeCell ref="A41:B41"/>
    <mergeCell ref="A42:B42"/>
    <mergeCell ref="A43:B43"/>
    <mergeCell ref="A44:B44"/>
    <mergeCell ref="A45:B45"/>
    <mergeCell ref="A46:B46"/>
    <mergeCell ref="G33:G39"/>
    <mergeCell ref="H33:H39"/>
    <mergeCell ref="I33:I39"/>
    <mergeCell ref="J33:J39"/>
    <mergeCell ref="A34:B34"/>
    <mergeCell ref="A35:B35"/>
    <mergeCell ref="A36:B36"/>
    <mergeCell ref="A37:B37"/>
    <mergeCell ref="A38:B38"/>
    <mergeCell ref="A39:B39"/>
    <mergeCell ref="G26:G32"/>
    <mergeCell ref="H26:H32"/>
    <mergeCell ref="I26:I32"/>
    <mergeCell ref="J26:J32"/>
    <mergeCell ref="A27:B27"/>
    <mergeCell ref="A28:B28"/>
    <mergeCell ref="A29:B29"/>
    <mergeCell ref="A30:B30"/>
    <mergeCell ref="A31:B31"/>
    <mergeCell ref="A32:B32"/>
    <mergeCell ref="A14:B14"/>
    <mergeCell ref="A15:B15"/>
    <mergeCell ref="A16:B16"/>
    <mergeCell ref="A17:B17"/>
    <mergeCell ref="A18:B18"/>
    <mergeCell ref="G19:G25"/>
    <mergeCell ref="H19:H25"/>
    <mergeCell ref="I19:I25"/>
    <mergeCell ref="J19:J25"/>
    <mergeCell ref="A20:B20"/>
    <mergeCell ref="A21:B21"/>
    <mergeCell ref="A22:B22"/>
    <mergeCell ref="A23:B23"/>
    <mergeCell ref="A24:B24"/>
    <mergeCell ref="A25:B25"/>
    <mergeCell ref="G103:G109"/>
    <mergeCell ref="G110:G116"/>
    <mergeCell ref="J1:J3"/>
    <mergeCell ref="G5:G11"/>
    <mergeCell ref="H5:H11"/>
    <mergeCell ref="I5:I11"/>
    <mergeCell ref="J5:J11"/>
    <mergeCell ref="A6:B6"/>
    <mergeCell ref="A7:B7"/>
    <mergeCell ref="A8:B8"/>
    <mergeCell ref="A9:B9"/>
    <mergeCell ref="A10:B10"/>
    <mergeCell ref="A1:A3"/>
    <mergeCell ref="B1:B3"/>
    <mergeCell ref="C1:E2"/>
    <mergeCell ref="G1:G3"/>
    <mergeCell ref="H1:H3"/>
    <mergeCell ref="I1:I3"/>
    <mergeCell ref="A11:B11"/>
    <mergeCell ref="G12:G18"/>
    <mergeCell ref="H12:H18"/>
    <mergeCell ref="I12:I18"/>
    <mergeCell ref="J12:J18"/>
    <mergeCell ref="A13:B13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2019-01-11T04:22:43Z</dcterms:modified>
</cp:coreProperties>
</file>